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attswater1.sharepoint.com/sites/PriceIncrease/Shared Documents/General/2026-03 USA Suntouch/"/>
    </mc:Choice>
  </mc:AlternateContent>
  <xr:revisionPtr revIDLastSave="13" documentId="8_{734CC73F-3CE2-4633-AA75-5C53F9A55D36}" xr6:coauthVersionLast="47" xr6:coauthVersionMax="47" xr10:uidLastSave="{02F7C660-8237-4D11-BE41-4AA5629875A4}"/>
  <bookViews>
    <workbookView xWindow="-120" yWindow="-120" windowWidth="38640" windowHeight="21120" tabRatio="645" xr2:uid="{00000000-000D-0000-FFFF-FFFF00000000}"/>
  </bookViews>
  <sheets>
    <sheet name="Watts Radiant" sheetId="1" r:id="rId1"/>
    <sheet name="SunTouch Electric" sheetId="2" r:id="rId2"/>
  </sheets>
  <definedNames>
    <definedName name="_xlnm._FilterDatabase" localSheetId="1" hidden="1">'SunTouch Electric'!$A$1:$I$449</definedName>
    <definedName name="_xlnm._FilterDatabase" localSheetId="0" hidden="1">'Watts Radiant'!$A$1:$I$807</definedName>
    <definedName name="_xlnm.Print_Area" localSheetId="1">'SunTouch Electric'!$A$1:$I$381</definedName>
    <definedName name="_xlnm.Print_Area" localSheetId="0">'Watts Radiant'!$A$1:$I$807</definedName>
    <definedName name="_xlnm.Print_Titles" localSheetId="0">'Watts Radiant'!$1:$1</definedName>
    <definedName name="vlookupcountry">#REF!</definedName>
  </definedNames>
  <calcPr calcId="191028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" i="1" l="1"/>
  <c r="G87" i="1"/>
  <c r="G86" i="1"/>
  <c r="G75" i="1"/>
  <c r="G73" i="1"/>
  <c r="G71" i="1"/>
  <c r="G68" i="1"/>
  <c r="G66" i="1"/>
  <c r="G64" i="1"/>
  <c r="G59" i="1"/>
  <c r="G55" i="1"/>
  <c r="G54" i="1"/>
  <c r="G53" i="1"/>
  <c r="G50" i="1"/>
  <c r="G45" i="1"/>
  <c r="G44" i="1"/>
  <c r="G41" i="1"/>
  <c r="G39" i="1"/>
  <c r="G37" i="1"/>
  <c r="G36" i="1"/>
  <c r="G34" i="1"/>
  <c r="G32" i="1"/>
  <c r="G24" i="1"/>
  <c r="G21" i="1"/>
  <c r="G19" i="1"/>
  <c r="G17" i="1"/>
  <c r="G14" i="1"/>
  <c r="G13" i="1"/>
  <c r="G10" i="1"/>
  <c r="G7" i="1"/>
  <c r="G5" i="1"/>
  <c r="G84" i="1"/>
  <c r="G72" i="1"/>
  <c r="G60" i="1"/>
  <c r="G56" i="1"/>
  <c r="G40" i="1"/>
  <c r="G31" i="1"/>
  <c r="G16" i="1"/>
  <c r="G8" i="1"/>
  <c r="G92" i="1"/>
  <c r="G78" i="1"/>
  <c r="G48" i="1"/>
  <c r="G30" i="1"/>
  <c r="G12" i="1"/>
  <c r="G49" i="1"/>
  <c r="G20" i="1"/>
  <c r="G23" i="1"/>
  <c r="G18" i="1"/>
  <c r="G67" i="1"/>
  <c r="G90" i="1"/>
  <c r="G11" i="1"/>
  <c r="G93" i="1"/>
  <c r="G83" i="1"/>
  <c r="G81" i="1"/>
  <c r="G77" i="1"/>
  <c r="G76" i="1"/>
  <c r="G70" i="1"/>
  <c r="G65" i="1"/>
  <c r="G62" i="1"/>
  <c r="G61" i="1"/>
  <c r="G52" i="1"/>
  <c r="G47" i="1"/>
  <c r="G46" i="1"/>
  <c r="G43" i="1"/>
  <c r="G38" i="1"/>
  <c r="G33" i="1"/>
  <c r="G29" i="1"/>
</calcChain>
</file>

<file path=xl/sharedStrings.xml><?xml version="1.0" encoding="utf-8"?>
<sst xmlns="http://schemas.openxmlformats.org/spreadsheetml/2006/main" count="6553" uniqueCount="3570">
  <si>
    <t>Description</t>
  </si>
  <si>
    <t>Pkg Qty</t>
  </si>
  <si>
    <t>Model Number</t>
  </si>
  <si>
    <t>Order Number</t>
  </si>
  <si>
    <t>Wt (lbs.)</t>
  </si>
  <si>
    <t>Price Per Ft.</t>
  </si>
  <si>
    <t>UPC Code</t>
  </si>
  <si>
    <t/>
  </si>
  <si>
    <t>Tubing</t>
  </si>
  <si>
    <t>RadiantPERT Tubing</t>
  </si>
  <si>
    <t>3/8” RadiantPERT x 600’ Coil</t>
  </si>
  <si>
    <t>1</t>
  </si>
  <si>
    <t>PT032061-600</t>
  </si>
  <si>
    <t>81016322</t>
  </si>
  <si>
    <t>25</t>
  </si>
  <si>
    <t>840213177324</t>
  </si>
  <si>
    <t xml:space="preserve"> </t>
  </si>
  <si>
    <t>1/2” RadiantPERT x 300’ Coil</t>
  </si>
  <si>
    <t>PT-032081-300</t>
  </si>
  <si>
    <t>81016323</t>
  </si>
  <si>
    <t>16</t>
  </si>
  <si>
    <t>840213177331</t>
  </si>
  <si>
    <t>1/2” RadiantPERT x 1000’ Coil</t>
  </si>
  <si>
    <t>PT-032081-1000</t>
  </si>
  <si>
    <t>81016324</t>
  </si>
  <si>
    <t>54</t>
  </si>
  <si>
    <t>840213177348</t>
  </si>
  <si>
    <t>5/8" RadiantPERTx20' (bundle of 25 sticks)</t>
  </si>
  <si>
    <t>PT032101-20</t>
  </si>
  <si>
    <t>81019671</t>
  </si>
  <si>
    <t>51</t>
  </si>
  <si>
    <t>840213213152</t>
  </si>
  <si>
    <t>5/8” RadiantPERT x 100’ Coil</t>
  </si>
  <si>
    <t>PT032101-100</t>
  </si>
  <si>
    <t>81019452</t>
  </si>
  <si>
    <t>8</t>
  </si>
  <si>
    <t>840213210939</t>
  </si>
  <si>
    <t>5/8” RadiantPERT x 300’ Coil</t>
  </si>
  <si>
    <t>PT032101-300</t>
  </si>
  <si>
    <t>81019453</t>
  </si>
  <si>
    <t>23</t>
  </si>
  <si>
    <t>840213210946</t>
  </si>
  <si>
    <t>5/8” RadiantPERT x 500’ Coil</t>
  </si>
  <si>
    <t>PT032101-500</t>
  </si>
  <si>
    <t>81016325</t>
  </si>
  <si>
    <t>38</t>
  </si>
  <si>
    <t>840213177355</t>
  </si>
  <si>
    <t>5/8” RadiantPERT x 1200’ Coil</t>
  </si>
  <si>
    <t>PT032101-1200</t>
  </si>
  <si>
    <t>81016326</t>
  </si>
  <si>
    <t>91</t>
  </si>
  <si>
    <t>840213177362</t>
  </si>
  <si>
    <t>3/4" RadiantPERT x 20' (bundle of 25 sticks)</t>
  </si>
  <si>
    <t>PT032121-20</t>
  </si>
  <si>
    <t>81016357</t>
  </si>
  <si>
    <t>840213000813</t>
  </si>
  <si>
    <t>3/4” RadiantPERT x 100’ Coil</t>
  </si>
  <si>
    <t>PT032121-100</t>
  </si>
  <si>
    <t>81020172</t>
  </si>
  <si>
    <t>10</t>
  </si>
  <si>
    <t>840213001391</t>
  </si>
  <si>
    <t>3/4” RadiantPERT x 300’ Coil</t>
  </si>
  <si>
    <t>PT032121-300</t>
  </si>
  <si>
    <t>81016327</t>
  </si>
  <si>
    <t>31</t>
  </si>
  <si>
    <t>840213177379</t>
  </si>
  <si>
    <t>3/4” RadiantPERT x 500’ Coil</t>
  </si>
  <si>
    <t>PT032121-500</t>
  </si>
  <si>
    <t>81016328</t>
  </si>
  <si>
    <t>840213177386</t>
  </si>
  <si>
    <t>3/4” RadiantPERT x 1000’ Coil</t>
  </si>
  <si>
    <t>PT032121-1000</t>
  </si>
  <si>
    <t>81019221</t>
  </si>
  <si>
    <t>102</t>
  </si>
  <si>
    <t>840213208653</t>
  </si>
  <si>
    <t>3/4” RadiantPERT x 1200’ Coil</t>
  </si>
  <si>
    <t>PT032121-1200</t>
  </si>
  <si>
    <t>81016329</t>
  </si>
  <si>
    <t>122</t>
  </si>
  <si>
    <t>840213177393</t>
  </si>
  <si>
    <t>1" RadiantPERT x 20' (bundle of 5 sticks)</t>
  </si>
  <si>
    <t>PT032161-20</t>
  </si>
  <si>
    <t>81016358</t>
  </si>
  <si>
    <t>18</t>
  </si>
  <si>
    <t>840213000820</t>
  </si>
  <si>
    <t>1” RadiantPERT x 300’ Coil</t>
  </si>
  <si>
    <t>PT032161-300</t>
  </si>
  <si>
    <t>81016330</t>
  </si>
  <si>
    <t>50</t>
  </si>
  <si>
    <t>840213177409</t>
  </si>
  <si>
    <t>RadiantPEX+ Barrier Tubing</t>
  </si>
  <si>
    <t>Custom RadPEX+ lengths - *Minimum order quantity must be 10,000 ft.  Please allow 4-6 week lead time.</t>
  </si>
  <si>
    <t>1/2” RadiantPEX+ x 100’ Coil</t>
  </si>
  <si>
    <t>PB032081-100</t>
  </si>
  <si>
    <t>81001680</t>
  </si>
  <si>
    <t>6</t>
  </si>
  <si>
    <t>840213024161</t>
  </si>
  <si>
    <t>1/2" RadiantPEX+ x 250' Coil</t>
  </si>
  <si>
    <t>PB032081-250</t>
  </si>
  <si>
    <t>81010945</t>
  </si>
  <si>
    <t>15</t>
  </si>
  <si>
    <t>840213001261</t>
  </si>
  <si>
    <t>1/2” RadiantPEX+ x 300’ Coil</t>
  </si>
  <si>
    <t>PB032081-300</t>
  </si>
  <si>
    <t>81003406</t>
  </si>
  <si>
    <t>17</t>
  </si>
  <si>
    <t>840213060244</t>
  </si>
  <si>
    <t>1/2" RadiantPEX+ x 500' Coil</t>
  </si>
  <si>
    <t>PB032081-500</t>
  </si>
  <si>
    <t>81009710</t>
  </si>
  <si>
    <t>840213089511</t>
  </si>
  <si>
    <t>1/2” RadiantPEX+ x 600’ Coil</t>
  </si>
  <si>
    <t>PB032081-600</t>
  </si>
  <si>
    <t>81001682</t>
  </si>
  <si>
    <t>27</t>
  </si>
  <si>
    <t>840213036843</t>
  </si>
  <si>
    <t>1/2” RadiantPEX+ x 1000’ Coil</t>
  </si>
  <si>
    <t>PB032081-1000</t>
  </si>
  <si>
    <t>81001681</t>
  </si>
  <si>
    <t>55</t>
  </si>
  <si>
    <t>840213039929</t>
  </si>
  <si>
    <t>5/8” RadiantPEX+ x 300’ Coil</t>
  </si>
  <si>
    <t>PB032101-300</t>
  </si>
  <si>
    <t>81009852</t>
  </si>
  <si>
    <t>840213091996</t>
  </si>
  <si>
    <t>5/8" RadiantPEX+ x 400' Coil</t>
  </si>
  <si>
    <t>PB032101-400</t>
  </si>
  <si>
    <t>81010946</t>
  </si>
  <si>
    <t>35</t>
  </si>
  <si>
    <t>098268145298</t>
  </si>
  <si>
    <t>5/8” RadiantPEX+ x 500’ Coil</t>
  </si>
  <si>
    <t>PB032101-500</t>
  </si>
  <si>
    <t>81009711</t>
  </si>
  <si>
    <t>43</t>
  </si>
  <si>
    <t>840213089528</t>
  </si>
  <si>
    <t>5/8” RadiantPEX+ x 600’ Coil</t>
  </si>
  <si>
    <t>PB032101-600</t>
  </si>
  <si>
    <t>81001684</t>
  </si>
  <si>
    <t>840213038243</t>
  </si>
  <si>
    <t>5/8" RadiantPEX+ x 1000' Coil</t>
  </si>
  <si>
    <t>PB032101-1000</t>
  </si>
  <si>
    <t>81010947</t>
  </si>
  <si>
    <t>89</t>
  </si>
  <si>
    <t>840213213053</t>
  </si>
  <si>
    <t>5/8” RadiantPEX+ x 1200’ Coil</t>
  </si>
  <si>
    <t>PB032101-1200</t>
  </si>
  <si>
    <t>81001683</t>
  </si>
  <si>
    <t>840213041373</t>
  </si>
  <si>
    <t>3/4" RadiantPEX+ custom length coil</t>
  </si>
  <si>
    <t>PB032121-1</t>
  </si>
  <si>
    <t>81010819</t>
  </si>
  <si>
    <t>840213093464</t>
  </si>
  <si>
    <t>3/4” RadiantPEX+ x 100’ Coil</t>
  </si>
  <si>
    <t>PB032121-100</t>
  </si>
  <si>
    <t>81001685</t>
  </si>
  <si>
    <t>11</t>
  </si>
  <si>
    <t>840213028053</t>
  </si>
  <si>
    <t>3/4” RadiantPEX+ x 300’ Coil</t>
  </si>
  <si>
    <t>PB032121-300</t>
  </si>
  <si>
    <t>81005303</t>
  </si>
  <si>
    <t>840213071110</t>
  </si>
  <si>
    <t>3/4” RadiantPEX+ x 500’ Coil</t>
  </si>
  <si>
    <t>PB032121-500</t>
  </si>
  <si>
    <t>81001687</t>
  </si>
  <si>
    <t>44</t>
  </si>
  <si>
    <t>840213039479</t>
  </si>
  <si>
    <t>3/4” RadiantPEX+ x 600’ Coil</t>
  </si>
  <si>
    <t>PB032121-600</t>
  </si>
  <si>
    <t>81001688</t>
  </si>
  <si>
    <t>53</t>
  </si>
  <si>
    <t>840213040239</t>
  </si>
  <si>
    <t>3/4” RadiantPEX+ x 1000’ Coil</t>
  </si>
  <si>
    <t>PB032121-1000</t>
  </si>
  <si>
    <t>81009868</t>
  </si>
  <si>
    <t>88</t>
  </si>
  <si>
    <t>840213090555</t>
  </si>
  <si>
    <t>3/4” RadiantPEX+ x 1200’ Coil</t>
  </si>
  <si>
    <t>PB032121-1200</t>
  </si>
  <si>
    <t>81001686</t>
  </si>
  <si>
    <t>106</t>
  </si>
  <si>
    <t>840213042042</t>
  </si>
  <si>
    <t>3/4” RadiantPEX+ x 20’ (bundle of 25 sticks)</t>
  </si>
  <si>
    <t>PB032121-20</t>
  </si>
  <si>
    <t>81007368</t>
  </si>
  <si>
    <t>42</t>
  </si>
  <si>
    <t>840213081652</t>
  </si>
  <si>
    <t>1" RadiantPEX+ custom length coil</t>
  </si>
  <si>
    <t>PB032161-1</t>
  </si>
  <si>
    <t>81010965</t>
  </si>
  <si>
    <t>840213093419</t>
  </si>
  <si>
    <t>1” RadiantPEX+ x 100’ Coil</t>
  </si>
  <si>
    <t>PB032161-100</t>
  </si>
  <si>
    <t>81004923</t>
  </si>
  <si>
    <t>840213070045</t>
  </si>
  <si>
    <t>1” RadiantPEX+ x 300’ Coil</t>
  </si>
  <si>
    <t>PB032161-300</t>
  </si>
  <si>
    <t>81009361</t>
  </si>
  <si>
    <t>26</t>
  </si>
  <si>
    <t>840213089504</t>
  </si>
  <si>
    <t>1” RadiantPEX+ x 600’ Coil</t>
  </si>
  <si>
    <t>PB032161-600</t>
  </si>
  <si>
    <t>81002954</t>
  </si>
  <si>
    <t>107</t>
  </si>
  <si>
    <t>840213059132</t>
  </si>
  <si>
    <t>1” RadiantPEX+ x 20’ (bundle of 5 sticks)</t>
  </si>
  <si>
    <t>PB032161-20</t>
  </si>
  <si>
    <t>81007367</t>
  </si>
  <si>
    <t>840213081669</t>
  </si>
  <si>
    <t>Onix Radiant Tubing</t>
  </si>
  <si>
    <t>3/8” Onix x 160’ Coil</t>
  </si>
  <si>
    <t>086061-160</t>
  </si>
  <si>
    <t>81001558</t>
  </si>
  <si>
    <t>29</t>
  </si>
  <si>
    <t>840213032852</t>
  </si>
  <si>
    <t>3/8” Onix x 180’ Coil</t>
  </si>
  <si>
    <t>086061-180</t>
  </si>
  <si>
    <t>81001559</t>
  </si>
  <si>
    <t>32</t>
  </si>
  <si>
    <t>840213033958</t>
  </si>
  <si>
    <t>3/8” Onix x 200’ Coil</t>
  </si>
  <si>
    <t>086061-200</t>
  </si>
  <si>
    <t>81001560</t>
  </si>
  <si>
    <t>36</t>
  </si>
  <si>
    <t>840213034696</t>
  </si>
  <si>
    <t>3/8” Onix x 600’ Spool</t>
  </si>
  <si>
    <t>086061-600</t>
  </si>
  <si>
    <t>81001565</t>
  </si>
  <si>
    <t>108</t>
  </si>
  <si>
    <t>840213040932</t>
  </si>
  <si>
    <t>1/2” Onix x 200’ Coil</t>
  </si>
  <si>
    <t>086081-200</t>
  </si>
  <si>
    <t>81001579</t>
  </si>
  <si>
    <t>46</t>
  </si>
  <si>
    <t>840213037017</t>
  </si>
  <si>
    <t>1/2” Onix x 250’ Coil</t>
  </si>
  <si>
    <t>086081-250</t>
  </si>
  <si>
    <t>81001582</t>
  </si>
  <si>
    <t>58</t>
  </si>
  <si>
    <t>840213038397</t>
  </si>
  <si>
    <t>1/2” Onix x 300’ Coil</t>
  </si>
  <si>
    <t>086081-300</t>
  </si>
  <si>
    <t>81001584</t>
  </si>
  <si>
    <t>69</t>
  </si>
  <si>
    <t>840213039653</t>
  </si>
  <si>
    <t>1/2” Onix x 400’ Spool</t>
  </si>
  <si>
    <t>086081-400</t>
  </si>
  <si>
    <t>81001587</t>
  </si>
  <si>
    <t>92</t>
  </si>
  <si>
    <t>840213040536</t>
  </si>
  <si>
    <t xml:space="preserve">1/2” Onix x 600’ Spool </t>
  </si>
  <si>
    <t>086081-600</t>
  </si>
  <si>
    <t>81001590</t>
  </si>
  <si>
    <t>138</t>
  </si>
  <si>
    <t>840213041625</t>
  </si>
  <si>
    <t>5/8” Onix x 200’ Coil</t>
  </si>
  <si>
    <t>086101-200</t>
  </si>
  <si>
    <t>81001603</t>
  </si>
  <si>
    <t>840213038106</t>
  </si>
  <si>
    <t>5/8” Onix x 300’ Coil</t>
  </si>
  <si>
    <t>086101-300</t>
  </si>
  <si>
    <t>81001605</t>
  </si>
  <si>
    <t>75</t>
  </si>
  <si>
    <t>840213040468</t>
  </si>
  <si>
    <t>5/8” Onix x 400’ Spool</t>
  </si>
  <si>
    <t>086101-400</t>
  </si>
  <si>
    <t>81001609</t>
  </si>
  <si>
    <t>100</t>
  </si>
  <si>
    <t>840213041182</t>
  </si>
  <si>
    <t>5/8” Onix x 600’ Spool</t>
  </si>
  <si>
    <t>086101-600</t>
  </si>
  <si>
    <t>81001616</t>
  </si>
  <si>
    <t>150</t>
  </si>
  <si>
    <t>840213042141</t>
  </si>
  <si>
    <t>3/4” Onix x 100’ Coil</t>
  </si>
  <si>
    <t>086121-100</t>
  </si>
  <si>
    <t>81001627</t>
  </si>
  <si>
    <t>840213035983</t>
  </si>
  <si>
    <t>3/4” Onix x 200’ Coil</t>
  </si>
  <si>
    <t>086121-200</t>
  </si>
  <si>
    <t>81001629</t>
  </si>
  <si>
    <t>70</t>
  </si>
  <si>
    <t>840213040253</t>
  </si>
  <si>
    <t>3/4” Onix x 300’ Coil</t>
  </si>
  <si>
    <t>086121-300</t>
  </si>
  <si>
    <t>81001631</t>
  </si>
  <si>
    <t>105</t>
  </si>
  <si>
    <t>840213041434</t>
  </si>
  <si>
    <t>3/4” Onix x 400’ Spool</t>
  </si>
  <si>
    <t>086121-400</t>
  </si>
  <si>
    <t>81001634</t>
  </si>
  <si>
    <t>140</t>
  </si>
  <si>
    <t>840213042011</t>
  </si>
  <si>
    <t>RadiantPEX-AL (PEX-AL-PEX) Tubing</t>
  </si>
  <si>
    <t xml:space="preserve"> 3/8"” x 200’ (Coil) RadiantPEX-AL</t>
  </si>
  <si>
    <t>RL06-200-OR</t>
  </si>
  <si>
    <t>81011133</t>
  </si>
  <si>
    <t>840213093600</t>
  </si>
  <si>
    <t xml:space="preserve"> 1/2” x 300’ (Coil) RadiantPEX-AL</t>
  </si>
  <si>
    <t>RL0508-300-OR</t>
  </si>
  <si>
    <t>81010635</t>
  </si>
  <si>
    <t>840213095352</t>
  </si>
  <si>
    <t xml:space="preserve"> 1/2” x 1000’ (Coil) RadiantPEX-AL</t>
  </si>
  <si>
    <t>RL0508-1000-OR</t>
  </si>
  <si>
    <t>81010637</t>
  </si>
  <si>
    <t>840213095376</t>
  </si>
  <si>
    <t xml:space="preserve"> 5/8” x 300’ (Coil) RadiantPEX-AL </t>
  </si>
  <si>
    <t>RL10-300-OR</t>
  </si>
  <si>
    <t>81007605</t>
  </si>
  <si>
    <t>840213082666</t>
  </si>
  <si>
    <t xml:space="preserve"> 5/8” x 1200’ (Coil) RadiantPEX-AL</t>
  </si>
  <si>
    <t>RL10-1200-OR</t>
  </si>
  <si>
    <t>81007606</t>
  </si>
  <si>
    <t>130</t>
  </si>
  <si>
    <t>840213082673</t>
  </si>
  <si>
    <t>3/4” x 100’ (Coil) RadiantPEX-AL</t>
  </si>
  <si>
    <t>RL12-100-OR</t>
  </si>
  <si>
    <t>81007607</t>
  </si>
  <si>
    <t>840213082680</t>
  </si>
  <si>
    <t xml:space="preserve"> 3/4” x 300’ (Coil) RadiantPEX-AL</t>
  </si>
  <si>
    <t>RL12-300-OR</t>
  </si>
  <si>
    <t>81007608</t>
  </si>
  <si>
    <t>48</t>
  </si>
  <si>
    <t>840213082697</t>
  </si>
  <si>
    <t>1” x 100’ (Coil) RadiantPEX-AL</t>
  </si>
  <si>
    <t>RL16-100-OR</t>
  </si>
  <si>
    <t>81007610</t>
  </si>
  <si>
    <t>20</t>
  </si>
  <si>
    <t>840213082710</t>
  </si>
  <si>
    <t>1” x 300’ (Coil) RadiantPEX-AL</t>
  </si>
  <si>
    <t>RL16-300-OR</t>
  </si>
  <si>
    <t>81007611</t>
  </si>
  <si>
    <t>840213082727</t>
  </si>
  <si>
    <t>PEX/PERT Fittings</t>
  </si>
  <si>
    <t>Crimp Rings</t>
  </si>
  <si>
    <t xml:space="preserve">3/8” CrimpRing </t>
  </si>
  <si>
    <t>PCCR2X-100</t>
  </si>
  <si>
    <t>81001071</t>
  </si>
  <si>
    <t>840213019907</t>
  </si>
  <si>
    <t xml:space="preserve">1/2” CrimpRing </t>
  </si>
  <si>
    <t>PCCR3X-100</t>
  </si>
  <si>
    <t>81001075</t>
  </si>
  <si>
    <t>840213019921</t>
  </si>
  <si>
    <t xml:space="preserve">3/4” CrimpRing </t>
  </si>
  <si>
    <t>PCCR4X-100</t>
  </si>
  <si>
    <t>81001080</t>
  </si>
  <si>
    <t>2</t>
  </si>
  <si>
    <t>840213020859</t>
  </si>
  <si>
    <t>1” CrimpRing</t>
  </si>
  <si>
    <t>PCCR5X-100</t>
  </si>
  <si>
    <t>81001084</t>
  </si>
  <si>
    <t>3</t>
  </si>
  <si>
    <t>840213022655</t>
  </si>
  <si>
    <t>Cinch Clamps</t>
  </si>
  <si>
    <t>3/8” CinchClamps</t>
  </si>
  <si>
    <t>PCCC2X-10</t>
  </si>
  <si>
    <t>81004993</t>
  </si>
  <si>
    <t>840213070182</t>
  </si>
  <si>
    <t>1/2” CinchClamps</t>
  </si>
  <si>
    <t>PCCC3X-10</t>
  </si>
  <si>
    <t>81004995</t>
  </si>
  <si>
    <t>840213069964</t>
  </si>
  <si>
    <t>PCCC3X-100</t>
  </si>
  <si>
    <t>81004996</t>
  </si>
  <si>
    <t>840213070120</t>
  </si>
  <si>
    <t>5/8” CinchClamps</t>
  </si>
  <si>
    <t>PCCC6X-10</t>
  </si>
  <si>
    <t>81005114</t>
  </si>
  <si>
    <t>840213070922</t>
  </si>
  <si>
    <t>PCCC6X-100</t>
  </si>
  <si>
    <t>81005115</t>
  </si>
  <si>
    <t>840213070939</t>
  </si>
  <si>
    <t>3/4” CinchClamps</t>
  </si>
  <si>
    <t>PCCC4X-10</t>
  </si>
  <si>
    <t>81004997</t>
  </si>
  <si>
    <t>840213070199</t>
  </si>
  <si>
    <t>PCCC4X-100</t>
  </si>
  <si>
    <t>81004998</t>
  </si>
  <si>
    <t>840213070137</t>
  </si>
  <si>
    <t>1” CinchClamps</t>
  </si>
  <si>
    <t>PCCC5X-10</t>
  </si>
  <si>
    <t>81005001</t>
  </si>
  <si>
    <t>840213070281</t>
  </si>
  <si>
    <t>PEX/PERT  SS-T20 Fittings (Heating Only - Not For Potable)</t>
  </si>
  <si>
    <t>3/8” Crimp x 3/4” SS-T20 Swivel BSP Fitting</t>
  </si>
  <si>
    <t>PC690001-10</t>
  </si>
  <si>
    <t>81005160</t>
  </si>
  <si>
    <t>840213073657</t>
  </si>
  <si>
    <t>1/2” Crimp x 3/4” SS-T20 Swivel BSP Fitting</t>
  </si>
  <si>
    <t>PC690002-10</t>
  </si>
  <si>
    <t>81005162</t>
  </si>
  <si>
    <t>840213073671</t>
  </si>
  <si>
    <t>5/8” Crimp x 3/4” SS-T20 Swivel BSP Fitting</t>
  </si>
  <si>
    <t>PC690003-10</t>
  </si>
  <si>
    <t>81005164</t>
  </si>
  <si>
    <t>840213073695</t>
  </si>
  <si>
    <t>3/4” Crimp x 3/4” SS-T20 Swivel BSP Fitting</t>
  </si>
  <si>
    <t>PC690004-10</t>
  </si>
  <si>
    <t>81005395</t>
  </si>
  <si>
    <t>840213074425</t>
  </si>
  <si>
    <t>3/8” PEX Compression x 3/4" SST20 Swivel BSP</t>
  </si>
  <si>
    <t>PX690001-10</t>
  </si>
  <si>
    <t>81005166</t>
  </si>
  <si>
    <t>840213073718</t>
  </si>
  <si>
    <t>1/2” PEX Compression x 3/4" SST20 Swivel BSP</t>
  </si>
  <si>
    <t>PX690002-10</t>
  </si>
  <si>
    <t>81005168</t>
  </si>
  <si>
    <t>840213073732</t>
  </si>
  <si>
    <t>5/8” PEX Compression x 3/4" SST20 Swivel BSP</t>
  </si>
  <si>
    <t>PX690003-10</t>
  </si>
  <si>
    <t>81005170</t>
  </si>
  <si>
    <t>840213073756</t>
  </si>
  <si>
    <t>3/4” PEX Compression x 3/4" SST20 Swivel BSP</t>
  </si>
  <si>
    <t>PX690004-10</t>
  </si>
  <si>
    <t>81005172</t>
  </si>
  <si>
    <t>840213073770</t>
  </si>
  <si>
    <t>PEX/PERT Crimp Fittings (Heating Only - Not For Potable)</t>
  </si>
  <si>
    <t>Crimp x Male Sweat</t>
  </si>
  <si>
    <t>3/8" Crimp x 1/2" LF Male Sweat Adapter</t>
  </si>
  <si>
    <t>LFPC637X-10</t>
  </si>
  <si>
    <t>81016908</t>
  </si>
  <si>
    <t>840213182915</t>
  </si>
  <si>
    <t>1/2" Crimp x 1/2" LF Male Sweat Adapter</t>
  </si>
  <si>
    <t>LFPC650X-10</t>
  </si>
  <si>
    <t>81016909</t>
  </si>
  <si>
    <t>840213182922</t>
  </si>
  <si>
    <t xml:space="preserve">5/8” Crimp x 1/2” Male Sweat Adapter </t>
  </si>
  <si>
    <t>PC660X-10</t>
  </si>
  <si>
    <t>81003685</t>
  </si>
  <si>
    <t>840213059712</t>
  </si>
  <si>
    <t>5/8” Crimp x 3/4” Male Sweat Adapter</t>
  </si>
  <si>
    <t>PC670X-10</t>
  </si>
  <si>
    <t>81003427</t>
  </si>
  <si>
    <t>840213059682</t>
  </si>
  <si>
    <t>3/4" Crimp x 3/4" LF Male Sweat Adapter</t>
  </si>
  <si>
    <t>LFPC675X-10</t>
  </si>
  <si>
    <t>81016910</t>
  </si>
  <si>
    <t>840213182939</t>
  </si>
  <si>
    <t>1" Crimp x 1" LF Male Sweat Adapter</t>
  </si>
  <si>
    <t>LFPC700X-10</t>
  </si>
  <si>
    <t>81016911</t>
  </si>
  <si>
    <t>840213182946</t>
  </si>
  <si>
    <t>Crimp x female Sweat</t>
  </si>
  <si>
    <t xml:space="preserve">  </t>
  </si>
  <si>
    <t>1/2" Crimp x 1/2" LF Female Sweat Adapter</t>
  </si>
  <si>
    <t>LFPC750X-10</t>
  </si>
  <si>
    <t>81016914</t>
  </si>
  <si>
    <t>840213182977</t>
  </si>
  <si>
    <t>3/4" Crimp x 3/4" LF Female Sweat Adapter</t>
  </si>
  <si>
    <t>LFPC775X-10</t>
  </si>
  <si>
    <t>81016915</t>
  </si>
  <si>
    <t>840213182984</t>
  </si>
  <si>
    <t>1" Crimp x 1" LF Female Sweat Adapter</t>
  </si>
  <si>
    <t>LFPC780X-10</t>
  </si>
  <si>
    <t>81016916</t>
  </si>
  <si>
    <t>840213182991</t>
  </si>
  <si>
    <t>Crimp x MPT</t>
  </si>
  <si>
    <t>3/8" Crimp x 1/2" LF MPT Adapter</t>
  </si>
  <si>
    <t>LFPCMC23X-10</t>
  </si>
  <si>
    <t>81016919</t>
  </si>
  <si>
    <t>1/2" Crimp x 1/2" LF MPT Adapter</t>
  </si>
  <si>
    <t>LFPCMC33X-10</t>
  </si>
  <si>
    <t>81016920</t>
  </si>
  <si>
    <t>840213183035</t>
  </si>
  <si>
    <t>5/8” Crimp x 3/4” MPT Adapter</t>
  </si>
  <si>
    <t>PCMC64X-10</t>
  </si>
  <si>
    <t>81005385</t>
  </si>
  <si>
    <t>840213074326</t>
  </si>
  <si>
    <t>3/4" Crimp x 1/2" LF MPT Adapter</t>
  </si>
  <si>
    <t>LFPCMC43X-10</t>
  </si>
  <si>
    <t>81016922</t>
  </si>
  <si>
    <t>3/4" Crimp x 3/4" LF MPT Adapter</t>
  </si>
  <si>
    <t>LFPCMC44X-10</t>
  </si>
  <si>
    <t>81016923</t>
  </si>
  <si>
    <t>1" Crimp x 1" LF MPT Adapter</t>
  </si>
  <si>
    <t>LFPCMC55X-10</t>
  </si>
  <si>
    <t>81016924</t>
  </si>
  <si>
    <t>840213183073</t>
  </si>
  <si>
    <t>Crimp x female Sweat Elbow</t>
  </si>
  <si>
    <t>1/2" Crimp x 3/4" LF Female Sweat Elbow</t>
  </si>
  <si>
    <t>LFPCE34-10</t>
  </si>
  <si>
    <t>81016928</t>
  </si>
  <si>
    <t>5/8” Crimp x 3/4” Female Sweat Elbow</t>
  </si>
  <si>
    <t>PCE64-10</t>
  </si>
  <si>
    <t>81004786</t>
  </si>
  <si>
    <t>840213071158</t>
  </si>
  <si>
    <t>3/4" Crimp x 3/4" LF Female Sweat Elbow</t>
  </si>
  <si>
    <t>LFPCE44-10</t>
  </si>
  <si>
    <t>81016929</t>
  </si>
  <si>
    <t>840213183127</t>
  </si>
  <si>
    <t>Crimp x male Sweat Elbow</t>
  </si>
  <si>
    <t>3/4” Crimp x 3/4” Male Sweat Elbow</t>
  </si>
  <si>
    <t>PCE44M-10</t>
  </si>
  <si>
    <t>81009378</t>
  </si>
  <si>
    <t>840213089559</t>
  </si>
  <si>
    <t>Crimp x Crimp</t>
  </si>
  <si>
    <t>Elbows</t>
  </si>
  <si>
    <t>1/2" Crimp LF Elbow</t>
  </si>
  <si>
    <t>LFPCE33X-10</t>
  </si>
  <si>
    <t>81016932</t>
  </si>
  <si>
    <t>840213183158</t>
  </si>
  <si>
    <t>5/8”Crimp Elbow</t>
  </si>
  <si>
    <t>PCE66X-10</t>
  </si>
  <si>
    <t>81014904</t>
  </si>
  <si>
    <t>840213156787</t>
  </si>
  <si>
    <t>3/4" Crimp LF Elbow</t>
  </si>
  <si>
    <t>LFPCE44X-10</t>
  </si>
  <si>
    <t>81016933</t>
  </si>
  <si>
    <t>840213183165</t>
  </si>
  <si>
    <t>1" Crimp LF Elbow</t>
  </si>
  <si>
    <t>LFPCE55X-10</t>
  </si>
  <si>
    <t>81016934</t>
  </si>
  <si>
    <t>840213183172</t>
  </si>
  <si>
    <t>Tees</t>
  </si>
  <si>
    <t>1/2" Crimp LF Tee</t>
  </si>
  <si>
    <t>LFPCT333X-10</t>
  </si>
  <si>
    <t>81016938</t>
  </si>
  <si>
    <t>3/4" Crimp LF Tee</t>
  </si>
  <si>
    <t>LFPCT444X-10</t>
  </si>
  <si>
    <t>81016939</t>
  </si>
  <si>
    <t>1" Crimp LF Tee</t>
  </si>
  <si>
    <t>LFPCT555X-10</t>
  </si>
  <si>
    <t>81016940</t>
  </si>
  <si>
    <t>Couplings</t>
  </si>
  <si>
    <t>3/8" Crimp LF Coupling</t>
  </si>
  <si>
    <t>LFPCC22X-10</t>
  </si>
  <si>
    <t>81016944</t>
  </si>
  <si>
    <t>840213183271</t>
  </si>
  <si>
    <t>1/2" Crimp LF Coupling</t>
  </si>
  <si>
    <t>LFPCC33X-10</t>
  </si>
  <si>
    <t>81016945</t>
  </si>
  <si>
    <t>840213183288</t>
  </si>
  <si>
    <t xml:space="preserve">5/8” Crimp Coupling </t>
  </si>
  <si>
    <t>PCC66X-10</t>
  </si>
  <si>
    <t>81005376</t>
  </si>
  <si>
    <t>840213071301</t>
  </si>
  <si>
    <t>3/4" Crimp LF Coupling</t>
  </si>
  <si>
    <t>LFPCC44X-10</t>
  </si>
  <si>
    <t>81016946</t>
  </si>
  <si>
    <t>840213183295</t>
  </si>
  <si>
    <t>1" Crimp LF Coupling</t>
  </si>
  <si>
    <t>LFPCC55X-10</t>
  </si>
  <si>
    <t>81016947</t>
  </si>
  <si>
    <t>Crimp Repair Kits</t>
  </si>
  <si>
    <t>1/2” LF CinchClamp Repair Kit (2 couplings, 4 clamps)</t>
  </si>
  <si>
    <t>1 Kit</t>
  </si>
  <si>
    <t>LFPCCCA3K</t>
  </si>
  <si>
    <t>81016952</t>
  </si>
  <si>
    <t>840213183356</t>
  </si>
  <si>
    <t>5/8” CinchClamp Repair Kit (2 couplings, 4 clamps)</t>
  </si>
  <si>
    <t>PCCCA6K</t>
  </si>
  <si>
    <t>81005326</t>
  </si>
  <si>
    <t>840213071295</t>
  </si>
  <si>
    <t>3/4” LF CinchClamp Repair Kit (2 couplings, 4 clamps)</t>
  </si>
  <si>
    <t>LFPCCCA4K</t>
  </si>
  <si>
    <t>81016953</t>
  </si>
  <si>
    <t>840213183363</t>
  </si>
  <si>
    <t>3/8” LF CrimpRing Repair Kit (2 couplings, 4 rings)</t>
  </si>
  <si>
    <t>LFPCCA2K</t>
  </si>
  <si>
    <t>81016955</t>
  </si>
  <si>
    <t>840213183387</t>
  </si>
  <si>
    <t>1/2” LF CrimpRing Repair Kit (2 couplings, 4 rings)</t>
  </si>
  <si>
    <t>LFPCCA3K</t>
  </si>
  <si>
    <t>81016956</t>
  </si>
  <si>
    <t>840213183394</t>
  </si>
  <si>
    <t>5/8” CrimpRing Repair Kit (2 couplings, 4 rings)</t>
  </si>
  <si>
    <t>PCCA6K</t>
  </si>
  <si>
    <t>81003429</t>
  </si>
  <si>
    <t>840213018474</t>
  </si>
  <si>
    <t>3/4” LF CrimpRing Repair Kit (2 couplings, 4 rings)</t>
  </si>
  <si>
    <t>LFPCCA4K</t>
  </si>
  <si>
    <t>81016957</t>
  </si>
  <si>
    <t>840213183400</t>
  </si>
  <si>
    <t>1” LF CrimpRing Repair Kit (2 couplings, 4 rings)</t>
  </si>
  <si>
    <t>LFPCCA5K</t>
  </si>
  <si>
    <t>81016958</t>
  </si>
  <si>
    <t>Crimp x female sweat Ball Valve</t>
  </si>
  <si>
    <t>1/2” Crimp x 1/2” Female Sweat LF Mini Ball Valve</t>
  </si>
  <si>
    <t>LFP12123PX3</t>
  </si>
  <si>
    <t>81016571</t>
  </si>
  <si>
    <t>098268023404</t>
  </si>
  <si>
    <t>PEX/PERT Compression Fittings (Heating Only - Not For Potable)</t>
  </si>
  <si>
    <t>1/2” PEX SS-T20 Comp. Coupling Kit</t>
  </si>
  <si>
    <t>PXCASST3K</t>
  </si>
  <si>
    <t>81005175</t>
  </si>
  <si>
    <t>840213073794</t>
  </si>
  <si>
    <t>5/8” PEX SS-T20 Comp. Coupling Kit</t>
  </si>
  <si>
    <t>PXCASST4K</t>
  </si>
  <si>
    <t>81005176</t>
  </si>
  <si>
    <t>840213073800</t>
  </si>
  <si>
    <t>3/4” PEX SS-T20 Comp. Coupling Kit</t>
  </si>
  <si>
    <t>PXCASST5K</t>
  </si>
  <si>
    <t>81005177</t>
  </si>
  <si>
    <t>840213073817</t>
  </si>
  <si>
    <t>Onix Clamps</t>
  </si>
  <si>
    <t>SelfTite</t>
  </si>
  <si>
    <t>3/8” SelfTite Clamp (19 mm)</t>
  </si>
  <si>
    <t>663019-10</t>
  </si>
  <si>
    <t>81000523</t>
  </si>
  <si>
    <t>840213015350</t>
  </si>
  <si>
    <t xml:space="preserve">1/2” SelfTite Clamp (22 mm) </t>
  </si>
  <si>
    <t>663022-10</t>
  </si>
  <si>
    <t>81000526</t>
  </si>
  <si>
    <t>4</t>
  </si>
  <si>
    <t>840213016791</t>
  </si>
  <si>
    <t xml:space="preserve">5/8” SelfTite Clamp (25 mm) </t>
  </si>
  <si>
    <t>663025-10</t>
  </si>
  <si>
    <t>81000529</t>
  </si>
  <si>
    <t>840213017279</t>
  </si>
  <si>
    <t xml:space="preserve">3/4” SelfTite Clamp (29 mm) </t>
  </si>
  <si>
    <t>663029-10</t>
  </si>
  <si>
    <t>81000532</t>
  </si>
  <si>
    <t>5</t>
  </si>
  <si>
    <t>840213016326</t>
  </si>
  <si>
    <t>TorqueTite</t>
  </si>
  <si>
    <t>3/8” TorqueTite Clamp (17–19 mm)</t>
  </si>
  <si>
    <t>6641117-10</t>
  </si>
  <si>
    <t>81002913</t>
  </si>
  <si>
    <t>840213043940</t>
  </si>
  <si>
    <t>1/2” TorqueTite Clamp (21–23 mm)</t>
  </si>
  <si>
    <t>6641524-10</t>
  </si>
  <si>
    <t>81002916</t>
  </si>
  <si>
    <t>840213043971</t>
  </si>
  <si>
    <t>5/8” TorqueTite Clamp (25–27 mm)</t>
  </si>
  <si>
    <t>6641928-10</t>
  </si>
  <si>
    <t>81002919</t>
  </si>
  <si>
    <t>840213044008</t>
  </si>
  <si>
    <t>3/4” TorqueTite Clamp (29–31 mm)</t>
  </si>
  <si>
    <t>6642232-10</t>
  </si>
  <si>
    <t>81002922</t>
  </si>
  <si>
    <t>840213044039</t>
  </si>
  <si>
    <t>Onix Fittings</t>
  </si>
  <si>
    <t>BSP adapters</t>
  </si>
  <si>
    <t>3/8” Onix x 3/4” BSP Swivel Fitting</t>
  </si>
  <si>
    <t>689001-10</t>
  </si>
  <si>
    <t>81000679</t>
  </si>
  <si>
    <t>840213020095</t>
  </si>
  <si>
    <t>1/2” Onix x 3/4” BSP Swivel Fitting</t>
  </si>
  <si>
    <t>689002-10</t>
  </si>
  <si>
    <t>81000681</t>
  </si>
  <si>
    <t>840213025212</t>
  </si>
  <si>
    <t>5/8” Onix x 3/4” BSP Swivel Fitting</t>
  </si>
  <si>
    <t>689003-10</t>
  </si>
  <si>
    <t>81000683</t>
  </si>
  <si>
    <t>840213024062</t>
  </si>
  <si>
    <t>3/4” Onix x 3/4” BSP Swivel Fitting</t>
  </si>
  <si>
    <t>689004-10</t>
  </si>
  <si>
    <t>81000684</t>
  </si>
  <si>
    <t>840213026622</t>
  </si>
  <si>
    <t>Male Sweat Adapters</t>
  </si>
  <si>
    <t>3/8” Onix x 1/2” Male Sweat Adapter</t>
  </si>
  <si>
    <t>684001-10</t>
  </si>
  <si>
    <t>81000659</t>
  </si>
  <si>
    <t>840213018047</t>
  </si>
  <si>
    <t>1/2” Onix x 1/2” Male Sweat Adapter</t>
  </si>
  <si>
    <t>685001-10</t>
  </si>
  <si>
    <t>81000663</t>
  </si>
  <si>
    <t>840213015503</t>
  </si>
  <si>
    <t>5/8” Onix x 1/2” Male Sweat Adapter</t>
  </si>
  <si>
    <t>686001-10</t>
  </si>
  <si>
    <t>81000667</t>
  </si>
  <si>
    <t>840213019563</t>
  </si>
  <si>
    <t>3/4” Onix x 3/4” Male Sweat Adapter</t>
  </si>
  <si>
    <t>687001-10</t>
  </si>
  <si>
    <t>81000671</t>
  </si>
  <si>
    <t>840213018726</t>
  </si>
  <si>
    <t>Female Sweat Elbows</t>
  </si>
  <si>
    <t>1/2” Onix x 3/4” Female Sweat Elbow</t>
  </si>
  <si>
    <t>185074-10</t>
  </si>
  <si>
    <t>81000116</t>
  </si>
  <si>
    <t>840213024765</t>
  </si>
  <si>
    <t>5/8” Onix x 3/4” Female Sweat Elbow</t>
  </si>
  <si>
    <t>185625-10</t>
  </si>
  <si>
    <t>81000120</t>
  </si>
  <si>
    <t>840213024222</t>
  </si>
  <si>
    <t>3/4” Onix x 3/4” Female Sweat Elbow</t>
  </si>
  <si>
    <t>185075-10</t>
  </si>
  <si>
    <t>81000118</t>
  </si>
  <si>
    <t>840213021696</t>
  </si>
  <si>
    <t>Repair Coupling Kits</t>
  </si>
  <si>
    <t>3/8” SelfTite Onix Repair Kit (2 couplings, 4 clamps)</t>
  </si>
  <si>
    <t>1 kit</t>
  </si>
  <si>
    <t>660075</t>
  </si>
  <si>
    <t>81000507</t>
  </si>
  <si>
    <t>840213014018</t>
  </si>
  <si>
    <t>1/2” SelfTite Onix Repair Kit (2 couplings, 4 clamps)</t>
  </si>
  <si>
    <t>660085</t>
  </si>
  <si>
    <t>81000509</t>
  </si>
  <si>
    <t>840213019792</t>
  </si>
  <si>
    <t>5/8” SelfTite Onix Repair Kit (2 couplings, 4 clamps)</t>
  </si>
  <si>
    <t>660105</t>
  </si>
  <si>
    <t>81000511</t>
  </si>
  <si>
    <t>840213022150</t>
  </si>
  <si>
    <t>3/4” SelfTite Onix Repair Kit (2 couplings, 4 clamps)</t>
  </si>
  <si>
    <t>660125</t>
  </si>
  <si>
    <t>81000513</t>
  </si>
  <si>
    <t>840213024512</t>
  </si>
  <si>
    <t>3/8” TorqueTite Repair Kit (2 couplings, 4 clamps)</t>
  </si>
  <si>
    <t>660076</t>
  </si>
  <si>
    <t>81000508</t>
  </si>
  <si>
    <t>840213021085</t>
  </si>
  <si>
    <t>1/2” TorqueTite Repair Kit (2 couplings, 4 clamps)</t>
  </si>
  <si>
    <t>660086</t>
  </si>
  <si>
    <t>81000510</t>
  </si>
  <si>
    <t>840213019747</t>
  </si>
  <si>
    <t>5/8” TorqueTite Repair Kit (2 couplings, 4 clamps)</t>
  </si>
  <si>
    <t>660106</t>
  </si>
  <si>
    <t>81000512</t>
  </si>
  <si>
    <t>840213021481</t>
  </si>
  <si>
    <t>3/4” TorqueTite Repair Kit (2 couplings, 4 clamps)</t>
  </si>
  <si>
    <t>660126</t>
  </si>
  <si>
    <t>81000514</t>
  </si>
  <si>
    <t>840213022747</t>
  </si>
  <si>
    <t>3/8” Onix Coupling</t>
  </si>
  <si>
    <t>677062-10</t>
  </si>
  <si>
    <t>81000611</t>
  </si>
  <si>
    <t>840213015497</t>
  </si>
  <si>
    <t>1/2” Onix Coupling</t>
  </si>
  <si>
    <t>677082-10</t>
  </si>
  <si>
    <t>81000615</t>
  </si>
  <si>
    <t>840213022075</t>
  </si>
  <si>
    <t>5/8” Onix Coupling</t>
  </si>
  <si>
    <t>677101-10</t>
  </si>
  <si>
    <t>81000618</t>
  </si>
  <si>
    <t>840213021689</t>
  </si>
  <si>
    <t>3/4” Onix Coupling</t>
  </si>
  <si>
    <t>677121-10</t>
  </si>
  <si>
    <t>81000621</t>
  </si>
  <si>
    <t>840213021443</t>
  </si>
  <si>
    <t>3/8” Onix x 1/2” Male Swt MBV (.44" bore)</t>
  </si>
  <si>
    <t>446105</t>
  </si>
  <si>
    <t>81000366</t>
  </si>
  <si>
    <t>840213016517</t>
  </si>
  <si>
    <t>RadiantPEX-AL Compression Fittings  (Heating Only - Not For Potable)</t>
  </si>
  <si>
    <t>T-20 Adapters</t>
  </si>
  <si>
    <t>3/8” Compression x SS-T20 (3/4” FBSP) Adapter</t>
  </si>
  <si>
    <t>RLC01B06T20-10</t>
  </si>
  <si>
    <t>81011138</t>
  </si>
  <si>
    <t>840213093617</t>
  </si>
  <si>
    <t>1/2" Compression x SS-T20 (3/4” FBSP) Adapter</t>
  </si>
  <si>
    <t>RLC0501B08T20-10</t>
  </si>
  <si>
    <t>81010735</t>
  </si>
  <si>
    <t>840213095802</t>
  </si>
  <si>
    <t xml:space="preserve">5/8” Compression x SS-T20 (3/4” FBSP) Adapter </t>
  </si>
  <si>
    <t>RLC01B10T20-10</t>
  </si>
  <si>
    <t>81008088</t>
  </si>
  <si>
    <t>840213083298</t>
  </si>
  <si>
    <t>3/4" Compression x SS-T20 (3/4" FBSP) Adapter</t>
  </si>
  <si>
    <t>RLC01B12T20-10</t>
  </si>
  <si>
    <t>81007735</t>
  </si>
  <si>
    <t>840213091248</t>
  </si>
  <si>
    <t>3/8” Compression x 1/2” Male Sweat Adapter</t>
  </si>
  <si>
    <t>RLC10B0608-10</t>
  </si>
  <si>
    <t>81011139</t>
  </si>
  <si>
    <t>840213093624</t>
  </si>
  <si>
    <t>1/2” Compression x 1/2” Male Sweat Adapter</t>
  </si>
  <si>
    <t>RLC0510B0808-10</t>
  </si>
  <si>
    <t>81010731</t>
  </si>
  <si>
    <t>840213095765</t>
  </si>
  <si>
    <t>5/8” Compression x 1/2” Male Sweat Adapter</t>
  </si>
  <si>
    <t>RLC10B1008-10</t>
  </si>
  <si>
    <t>81008092</t>
  </si>
  <si>
    <t>840213083311</t>
  </si>
  <si>
    <t>5/8” Compression x 3/4” Male Sweat Adapter</t>
  </si>
  <si>
    <t>RLC10B1012-10</t>
  </si>
  <si>
    <t>81008094</t>
  </si>
  <si>
    <t>840213083328</t>
  </si>
  <si>
    <t>3/4” Compression x 3/4” Male Sweat Adapter</t>
  </si>
  <si>
    <t>RLC10B1212-10</t>
  </si>
  <si>
    <t>81008096</t>
  </si>
  <si>
    <t>840213083335</t>
  </si>
  <si>
    <t>1” Compression x 1” Male Sweat Adapter</t>
  </si>
  <si>
    <t>RLC10B1616-5</t>
  </si>
  <si>
    <t>81008098</t>
  </si>
  <si>
    <t>840213083342</t>
  </si>
  <si>
    <t>Female Sweat Adapters</t>
  </si>
  <si>
    <t>3/8” Compression x 1/2”Female Sweat Adapter</t>
  </si>
  <si>
    <t>RLC11B0608-10</t>
  </si>
  <si>
    <t>81011140</t>
  </si>
  <si>
    <t>840213093631</t>
  </si>
  <si>
    <t>1/2” Compression x 1/2” Female Sweat Adapter</t>
  </si>
  <si>
    <t>RLC0511B0808-10</t>
  </si>
  <si>
    <t>81010732</t>
  </si>
  <si>
    <t>840213095772</t>
  </si>
  <si>
    <t>5/8” Compression x 3/4” Female Sweat Adapter</t>
  </si>
  <si>
    <t>RLC11B1012-10</t>
  </si>
  <si>
    <t>81008102</t>
  </si>
  <si>
    <t>840213083366</t>
  </si>
  <si>
    <t>3/4” Compression x 3/4” Female Sweat Adapter</t>
  </si>
  <si>
    <t>RLC11B1212-10</t>
  </si>
  <si>
    <t>81008104</t>
  </si>
  <si>
    <t>840213083373</t>
  </si>
  <si>
    <t>1” Compression x 1” Female Sweat Adapter</t>
  </si>
  <si>
    <t>RLC11B1616-5</t>
  </si>
  <si>
    <t>81013675</t>
  </si>
  <si>
    <t>840213130107</t>
  </si>
  <si>
    <t>MPT  and FPT Adapters</t>
  </si>
  <si>
    <t>1/2” Compression x 3/4” MPT Adapter</t>
  </si>
  <si>
    <t>RLC0512B0812-10</t>
  </si>
  <si>
    <t>81010729</t>
  </si>
  <si>
    <t>840213095741</t>
  </si>
  <si>
    <t>5/8” Compression x 3/4” MPT Adapter</t>
  </si>
  <si>
    <t>RLC12B1012-10</t>
  </si>
  <si>
    <t>81008108</t>
  </si>
  <si>
    <t>840213083397</t>
  </si>
  <si>
    <t>3/4” Compression x 3/4” MPT Adapter</t>
  </si>
  <si>
    <t>RLC12B1212-10</t>
  </si>
  <si>
    <t>81008110</t>
  </si>
  <si>
    <t>840213083403</t>
  </si>
  <si>
    <t>1” Compression x 1” MPT Adapter</t>
  </si>
  <si>
    <t>RLC12B1616-5</t>
  </si>
  <si>
    <t>81008112</t>
  </si>
  <si>
    <t>840213083410</t>
  </si>
  <si>
    <t>1” Compression x 1” FPT Adapter</t>
  </si>
  <si>
    <t>RLC13B1616-5</t>
  </si>
  <si>
    <t>81013676</t>
  </si>
  <si>
    <t>840213130114</t>
  </si>
  <si>
    <t xml:space="preserve"> 3/8” Compression Coupling</t>
  </si>
  <si>
    <t>RLC15B0606-10</t>
  </si>
  <si>
    <t>81011141</t>
  </si>
  <si>
    <t>840213093648</t>
  </si>
  <si>
    <t>1/2” Compression Coupling</t>
  </si>
  <si>
    <t>RLC0515B0808-10</t>
  </si>
  <si>
    <t>81010716</t>
  </si>
  <si>
    <t>840213096335</t>
  </si>
  <si>
    <t>5/8” Compression Coupling</t>
  </si>
  <si>
    <t>RLC15B1010-10</t>
  </si>
  <si>
    <t>81008116</t>
  </si>
  <si>
    <t>840213083434</t>
  </si>
  <si>
    <t>3/4” Compression Coupling</t>
  </si>
  <si>
    <t>RLC15B1212-10</t>
  </si>
  <si>
    <t>81008118</t>
  </si>
  <si>
    <t>840213083441</t>
  </si>
  <si>
    <t>1” Compression Coupling</t>
  </si>
  <si>
    <t>RLC15B1616-5</t>
  </si>
  <si>
    <t>81008120</t>
  </si>
  <si>
    <t>840213083458</t>
  </si>
  <si>
    <t>5/8" Compression Elbow</t>
  </si>
  <si>
    <t>RLC19B1010-10</t>
  </si>
  <si>
    <t>81008122</t>
  </si>
  <si>
    <t>840213083526</t>
  </si>
  <si>
    <t>3/4” Compression Elbow</t>
  </si>
  <si>
    <t>RLC19B1212-10</t>
  </si>
  <si>
    <t>81008124</t>
  </si>
  <si>
    <t>840213083533</t>
  </si>
  <si>
    <t>1” Compression Elbow</t>
  </si>
  <si>
    <t>RLC19B1616-5</t>
  </si>
  <si>
    <t>81008127</t>
  </si>
  <si>
    <t>840213083540</t>
  </si>
  <si>
    <t>3/4” Compression Tee</t>
  </si>
  <si>
    <t>RLC18B121212-10</t>
  </si>
  <si>
    <t>81008129</t>
  </si>
  <si>
    <t>840213083557</t>
  </si>
  <si>
    <t>1" Compression Tee</t>
  </si>
  <si>
    <t>RLC18B161616-5</t>
  </si>
  <si>
    <t>81008131</t>
  </si>
  <si>
    <t>840213083564</t>
  </si>
  <si>
    <t>Repair  / Replacement Parts</t>
  </si>
  <si>
    <t>3/8" Extra Compression Fitting Insulator</t>
  </si>
  <si>
    <t>RLC43IN06-10</t>
  </si>
  <si>
    <t>81011165</t>
  </si>
  <si>
    <t>840213094119</t>
  </si>
  <si>
    <t>1/2” Extra Compression Fitting Insulator</t>
  </si>
  <si>
    <t>RLC0543IN08-10</t>
  </si>
  <si>
    <t>81010697</t>
  </si>
  <si>
    <t>0.5</t>
  </si>
  <si>
    <t>840213095505</t>
  </si>
  <si>
    <t>5/8" Extra Compression Fitting Insulator</t>
  </si>
  <si>
    <t>RLC43IN10-10</t>
  </si>
  <si>
    <t>81009456</t>
  </si>
  <si>
    <t>840213089597</t>
  </si>
  <si>
    <t>1" Extra Compression Fitting Insulator</t>
  </si>
  <si>
    <t>RLC43IN16-10</t>
  </si>
  <si>
    <t>81009460</t>
  </si>
  <si>
    <t>840213089610</t>
  </si>
  <si>
    <t>3/8" Extra Compression Fitting O-Rings</t>
  </si>
  <si>
    <t>RLC44OR06-10</t>
  </si>
  <si>
    <t>81011167</t>
  </si>
  <si>
    <t>840213094072</t>
  </si>
  <si>
    <t>1/2" Extra Compression Fitting O-Rings</t>
  </si>
  <si>
    <t>RLC0544OR-08-10</t>
  </si>
  <si>
    <t>81010652</t>
  </si>
  <si>
    <t>840213095499</t>
  </si>
  <si>
    <t>5/8" Extra Compression Fitting O-Rings</t>
  </si>
  <si>
    <t>RLC44OR10-10</t>
  </si>
  <si>
    <t>81008567</t>
  </si>
  <si>
    <t>840213083250</t>
  </si>
  <si>
    <t>3/4" Extra Compression Fitting O-Rings</t>
  </si>
  <si>
    <t>RLC44OR12-10</t>
  </si>
  <si>
    <t>81008568</t>
  </si>
  <si>
    <t>840213083267</t>
  </si>
  <si>
    <t>1" Extra Compression Fitting O-Rings</t>
  </si>
  <si>
    <t>RLC44OR16-10</t>
  </si>
  <si>
    <t>81008569</t>
  </si>
  <si>
    <t>840213083274</t>
  </si>
  <si>
    <t>Radiant Manifolds</t>
  </si>
  <si>
    <t>Stainless Steel Manifolds  Kits</t>
  </si>
  <si>
    <t>1” Flowmeter Manifold, Stainless Steel, M-2 w/ Trunk Iso Kit</t>
  </si>
  <si>
    <t>1 Pair</t>
  </si>
  <si>
    <t>D3803002SS-KIT</t>
  </si>
  <si>
    <t>81013279</t>
  </si>
  <si>
    <t>840213105730</t>
  </si>
  <si>
    <t>1” Flowmeter Manifold, Stainless Steel, M-3 w/ Trunk Iso Kit</t>
  </si>
  <si>
    <t>D3803003SS-KIT</t>
  </si>
  <si>
    <t>81013280</t>
  </si>
  <si>
    <t>12</t>
  </si>
  <si>
    <t>840213105747</t>
  </si>
  <si>
    <t>1” Flowmeter Manifold, Stainless Steel, M-4 w/ Trunk Iso Kit</t>
  </si>
  <si>
    <t>D3803004SS-KIT</t>
  </si>
  <si>
    <t>81013281</t>
  </si>
  <si>
    <t>13</t>
  </si>
  <si>
    <t>840213105754</t>
  </si>
  <si>
    <t>1” Flowmeter Manifold, Stainless Steel, M-5 w/ Trunk Iso Kit</t>
  </si>
  <si>
    <t>D3803005SS-KIT</t>
  </si>
  <si>
    <t>81013282</t>
  </si>
  <si>
    <t>14</t>
  </si>
  <si>
    <t>840213105761</t>
  </si>
  <si>
    <t>1” Flowmeter Manifold, Stainless Steel, M-6 w/ Trunk Iso Kit</t>
  </si>
  <si>
    <t>D3803006SS-KIT</t>
  </si>
  <si>
    <t>81013283</t>
  </si>
  <si>
    <t>840213105778</t>
  </si>
  <si>
    <t>1” Flowmeter Manifold, Stainless Steel, M-7 w/ Trunk Iso Kit</t>
  </si>
  <si>
    <t>D3803007SS-KIT</t>
  </si>
  <si>
    <t>81013284</t>
  </si>
  <si>
    <t>840213105785</t>
  </si>
  <si>
    <t>1” Flowmeter Manifold, Stainless Steel, M-8 w/ Trunk Iso Kit</t>
  </si>
  <si>
    <t>D3803008SS-KIT</t>
  </si>
  <si>
    <t>81013285</t>
  </si>
  <si>
    <t>840213105792</t>
  </si>
  <si>
    <t>1” Flowmeter Manifold, Stainless Steel, M-9 w/ Trunk Iso Kit</t>
  </si>
  <si>
    <t>D3803009SS-KIT</t>
  </si>
  <si>
    <t>81013286</t>
  </si>
  <si>
    <t>840213105808</t>
  </si>
  <si>
    <t>1” Flowmeter Manifold, Stainless Steel, M-10 w/ Trunk Iso Kit</t>
  </si>
  <si>
    <t>D3803010SS-KIT</t>
  </si>
  <si>
    <t>81013287</t>
  </si>
  <si>
    <t>840213105815</t>
  </si>
  <si>
    <t>1” Flowmeter Manifold, Stainless Steel, M-11 w/ Trunk Iso Kit</t>
  </si>
  <si>
    <t>D3803011SS-KIT</t>
  </si>
  <si>
    <t>81013288</t>
  </si>
  <si>
    <t>840213105822</t>
  </si>
  <si>
    <t>1” Flowmeter Manifold, Stainless Steel, M-12 w/ Trunk Iso Kit</t>
  </si>
  <si>
    <t>D3803012SS-KIT</t>
  </si>
  <si>
    <t>81013289</t>
  </si>
  <si>
    <t>22</t>
  </si>
  <si>
    <t>840213105839</t>
  </si>
  <si>
    <t>1" SS manifolds</t>
  </si>
  <si>
    <t>1” Flowmeter Manifold, Stainless Steel, M-2</t>
  </si>
  <si>
    <t>D3803002SS</t>
  </si>
  <si>
    <t>81001981</t>
  </si>
  <si>
    <t>9</t>
  </si>
  <si>
    <t>840213026578</t>
  </si>
  <si>
    <t>1” Flowmeter Manifold, Stainless Steel, M-3</t>
  </si>
  <si>
    <t>D3803003SS</t>
  </si>
  <si>
    <t>81001982</t>
  </si>
  <si>
    <t>840213028350</t>
  </si>
  <si>
    <t>1” Flowmeter Manifold, Stainless Steel, M-4</t>
  </si>
  <si>
    <t>D3803004SS</t>
  </si>
  <si>
    <t>81001983</t>
  </si>
  <si>
    <t>840213030957</t>
  </si>
  <si>
    <t>1” Flowmeter Manifold, Stainless Steel, M-5</t>
  </si>
  <si>
    <t>D3803005SS</t>
  </si>
  <si>
    <t>81003398</t>
  </si>
  <si>
    <t>840213044121</t>
  </si>
  <si>
    <t>1” Flowmeter Manifold, Stainless Steel, M-6</t>
  </si>
  <si>
    <t>D3803006SS</t>
  </si>
  <si>
    <t>81001984</t>
  </si>
  <si>
    <t>840213033422</t>
  </si>
  <si>
    <t>1” Flowmeter Manifold, Stainless Steel, M-7</t>
  </si>
  <si>
    <t>D3803007SS</t>
  </si>
  <si>
    <t>81003682</t>
  </si>
  <si>
    <t>840213060060</t>
  </si>
  <si>
    <t>1” Flowmeter Manifold, Stainless Steel, M-8</t>
  </si>
  <si>
    <t>D3803008SS</t>
  </si>
  <si>
    <t>81001985</t>
  </si>
  <si>
    <t>840213033903</t>
  </si>
  <si>
    <t>1” Flowmeter Manifold, Stainless Steel, M-9</t>
  </si>
  <si>
    <t>D3803009SS</t>
  </si>
  <si>
    <t>81003687</t>
  </si>
  <si>
    <t>840213060077</t>
  </si>
  <si>
    <t>1” Flowmeter Manifold, Stainless Steel, M-10</t>
  </si>
  <si>
    <t>D3803010SS</t>
  </si>
  <si>
    <t>81001986</t>
  </si>
  <si>
    <t>840213035402</t>
  </si>
  <si>
    <t>1” Flowmeter Manifold, Stainless Steel, M-11</t>
  </si>
  <si>
    <t>D3803011SS</t>
  </si>
  <si>
    <t>81003688</t>
  </si>
  <si>
    <t>840213060084</t>
  </si>
  <si>
    <t>1” Flowmeter Manifold, Stainless Steel, M-12</t>
  </si>
  <si>
    <t>D3803012SS</t>
  </si>
  <si>
    <t>81001987</t>
  </si>
  <si>
    <t>19</t>
  </si>
  <si>
    <t>840213036737</t>
  </si>
  <si>
    <t>1-1/2" SS Manifolds</t>
  </si>
  <si>
    <t>1-1/2" Flowmeter Manifold, Stainless Steel, M-2</t>
  </si>
  <si>
    <t>D3807602SS</t>
  </si>
  <si>
    <t>81009661</t>
  </si>
  <si>
    <t>098268957921</t>
  </si>
  <si>
    <t>1-1/2" Flowmeter Manifold, Stainless Steel, M-3</t>
  </si>
  <si>
    <t>D3807603SS</t>
  </si>
  <si>
    <t>81009662</t>
  </si>
  <si>
    <t>098268957938</t>
  </si>
  <si>
    <t>1-1/2" Flowmeter Manifold, Stainless Steel, M-4</t>
  </si>
  <si>
    <t>D3807604SS</t>
  </si>
  <si>
    <t>81005355</t>
  </si>
  <si>
    <t>840213074012</t>
  </si>
  <si>
    <t>1-1/2" Flowmeter Manifold, Stainless Steel, M-5</t>
  </si>
  <si>
    <t>D3807605SS</t>
  </si>
  <si>
    <t>81005356</t>
  </si>
  <si>
    <t>840213074029</t>
  </si>
  <si>
    <t>1-1/2" Flowmeter Manifold, Stainless Steel, M-6</t>
  </si>
  <si>
    <t>D3807606SS</t>
  </si>
  <si>
    <t>81005357</t>
  </si>
  <si>
    <t>840213074036</t>
  </si>
  <si>
    <t>1-1/2" Flowmeter Manifold, Stainless Steel, M-7</t>
  </si>
  <si>
    <t>D3807607SS</t>
  </si>
  <si>
    <t>81009663</t>
  </si>
  <si>
    <t>098268957945</t>
  </si>
  <si>
    <t>1-1/2" Flowmeter Manifold, Stainless Steel, M-8</t>
  </si>
  <si>
    <t>D3807608SS</t>
  </si>
  <si>
    <t>81005358</t>
  </si>
  <si>
    <t>840213074043</t>
  </si>
  <si>
    <t>1-1/2" Flowmeter Manifold, Stainless Steel, M-9</t>
  </si>
  <si>
    <t>D3807609SS</t>
  </si>
  <si>
    <t>81009664</t>
  </si>
  <si>
    <t>098268957952</t>
  </si>
  <si>
    <t>1-1/2" Flowmeter Manifold, Stainless Steel, M-10</t>
  </si>
  <si>
    <t>D3807610SS</t>
  </si>
  <si>
    <t>81005359</t>
  </si>
  <si>
    <t>840213074050</t>
  </si>
  <si>
    <t>1-1/2" Flowmeter Manifold, Stainless Steel, M-11</t>
  </si>
  <si>
    <t>D3807611SS</t>
  </si>
  <si>
    <t>81009665</t>
  </si>
  <si>
    <t>098268957969</t>
  </si>
  <si>
    <t>1-1/2" Flowmeter Manifold, Stainless Steel, M-12</t>
  </si>
  <si>
    <t>D3807612SS</t>
  </si>
  <si>
    <t>81005360</t>
  </si>
  <si>
    <t>21</t>
  </si>
  <si>
    <t>840213074067</t>
  </si>
  <si>
    <t>Stainless Steel Manifold Accessories</t>
  </si>
  <si>
    <t>Stainless Steel Add-A-Zone, 1”</t>
  </si>
  <si>
    <t>D3804000SS</t>
  </si>
  <si>
    <t>81002934</t>
  </si>
  <si>
    <t>840213068080</t>
  </si>
  <si>
    <t>Accessory Kits</t>
  </si>
  <si>
    <t>1” SS Accessories Kit w/ 1” FNPT Isolation Ball Valves</t>
  </si>
  <si>
    <t>DK1000</t>
  </si>
  <si>
    <t>81003736</t>
  </si>
  <si>
    <t>840213060183</t>
  </si>
  <si>
    <t>1" SS Accessories Kit Deluxe</t>
  </si>
  <si>
    <t>DK1010</t>
  </si>
  <si>
    <t>81006651</t>
  </si>
  <si>
    <t>1” SS Accessories Kit w/ 3/4” Sweat Manifold Adapters</t>
  </si>
  <si>
    <t>DK7000</t>
  </si>
  <si>
    <t>81005455</t>
  </si>
  <si>
    <t>840213074210</t>
  </si>
  <si>
    <t>1” SS Accessories Kit w/ 1” Sweat Manifold Adapters</t>
  </si>
  <si>
    <t>DK3000</t>
  </si>
  <si>
    <t>81005369</t>
  </si>
  <si>
    <t>840213074166</t>
  </si>
  <si>
    <t>Hi-Flow SS Accessories Kit w/ 1-1/2” FNPT Isolation Ball Valves</t>
  </si>
  <si>
    <t>DK4000</t>
  </si>
  <si>
    <t>81005370</t>
  </si>
  <si>
    <t>840213074173</t>
  </si>
  <si>
    <t>Hi-Flow SS Accessories Kit w/ 1-1/2” Sweat Manifold Adapters</t>
  </si>
  <si>
    <t>DK6000</t>
  </si>
  <si>
    <t>81005372</t>
  </si>
  <si>
    <t>840213074197</t>
  </si>
  <si>
    <t>Valve and Vent and Purge Assemblies</t>
  </si>
  <si>
    <t>1” SS Trunk Iso Valve Set</t>
  </si>
  <si>
    <t>D4201720-P</t>
  </si>
  <si>
    <t>81003400</t>
  </si>
  <si>
    <t>1-1/2” Hi-Flow Trunk Iso Valve Set</t>
  </si>
  <si>
    <t>D3515900-P</t>
  </si>
  <si>
    <t>81009666</t>
  </si>
  <si>
    <t>1" Vent-and-Purge Assembly</t>
  </si>
  <si>
    <t>D4201715-N</t>
  </si>
  <si>
    <t>81001993</t>
  </si>
  <si>
    <t>840213021450</t>
  </si>
  <si>
    <t xml:space="preserve">Hi-Flow Vent-and-Purge Assembly </t>
  </si>
  <si>
    <t>D3515940-N</t>
  </si>
  <si>
    <t>81005457</t>
  </si>
  <si>
    <t>840213074647</t>
  </si>
  <si>
    <t>Misc Adapters</t>
  </si>
  <si>
    <t>1" SS Manifold End Cap</t>
  </si>
  <si>
    <t>D063064-N</t>
  </si>
  <si>
    <t>81001977</t>
  </si>
  <si>
    <t>840213015053</t>
  </si>
  <si>
    <t>Hi-Flow SS Manifold End Cap</t>
  </si>
  <si>
    <t>D3515910-N</t>
  </si>
  <si>
    <t>81005425</t>
  </si>
  <si>
    <t>840213074609</t>
  </si>
  <si>
    <t>1" SS Manifold Coupling Pair</t>
  </si>
  <si>
    <t>D402178-P</t>
  </si>
  <si>
    <t>81001988</t>
  </si>
  <si>
    <t>840213018863</t>
  </si>
  <si>
    <t>Hi-Flow SS Manifold 1-1/2" Coupling Pair</t>
  </si>
  <si>
    <t>D3290010-P</t>
  </si>
  <si>
    <t>81005426</t>
  </si>
  <si>
    <t>840213074616</t>
  </si>
  <si>
    <t>1” SS Manifold x 3/4” Female Sweat Adapter</t>
  </si>
  <si>
    <t>D0504-P</t>
  </si>
  <si>
    <t>81005366</t>
  </si>
  <si>
    <t>840213074128</t>
  </si>
  <si>
    <t xml:space="preserve">1” SS Manifold x 1” Female Sweat Adapter   </t>
  </si>
  <si>
    <t>D0505-P</t>
  </si>
  <si>
    <t>81005367</t>
  </si>
  <si>
    <t>840213074135</t>
  </si>
  <si>
    <t>Hi-Flow SS Manifold x 1-1/2” Female Sweat Adapter</t>
  </si>
  <si>
    <t>D0708-P</t>
  </si>
  <si>
    <t>81005480</t>
  </si>
  <si>
    <t>840213074142</t>
  </si>
  <si>
    <t>1” SS Manifold x 1” MNPT Adapter</t>
  </si>
  <si>
    <t>D4201480-P</t>
  </si>
  <si>
    <t>81001989</t>
  </si>
  <si>
    <t>840213019082</t>
  </si>
  <si>
    <t>Hi-Flow SS Manifold x 1-1/2” MNPT Adapter</t>
  </si>
  <si>
    <t>D3515920-P</t>
  </si>
  <si>
    <t>81005368</t>
  </si>
  <si>
    <t>840213074159</t>
  </si>
  <si>
    <t>1” SS Manifold x 3/4” Crimp Adapter</t>
  </si>
  <si>
    <t>D5SSX4C-N</t>
  </si>
  <si>
    <t>81009351</t>
  </si>
  <si>
    <t>840213089627</t>
  </si>
  <si>
    <t>1” SS Manifold Elbow, Female BSP x Male BSP</t>
  </si>
  <si>
    <t>D3517020-N</t>
  </si>
  <si>
    <t>81005364</t>
  </si>
  <si>
    <t>840213074104</t>
  </si>
  <si>
    <t>Hi-Flow SS Manifold Elbow, Female BSP x Male BSP</t>
  </si>
  <si>
    <t>D3515925-N</t>
  </si>
  <si>
    <t>81005365</t>
  </si>
  <si>
    <t>840213074111</t>
  </si>
  <si>
    <t>SS Circuit Isolation Cap</t>
  </si>
  <si>
    <t>D4201700-S</t>
  </si>
  <si>
    <t>81005479</t>
  </si>
  <si>
    <t>840213072780</t>
  </si>
  <si>
    <t>Valve Actuator, 2-wire</t>
  </si>
  <si>
    <t>22C24NC2</t>
  </si>
  <si>
    <t>81006634</t>
  </si>
  <si>
    <t>Valve Actuator, 4-wire</t>
  </si>
  <si>
    <t>22C24NC4</t>
  </si>
  <si>
    <t>81001541</t>
  </si>
  <si>
    <t>840213021115</t>
  </si>
  <si>
    <t>Replacement Components</t>
  </si>
  <si>
    <t>1" SS Manifold fiber replacement gasket</t>
  </si>
  <si>
    <t>390095-10</t>
  </si>
  <si>
    <t>81011084</t>
  </si>
  <si>
    <t>840213093655</t>
  </si>
  <si>
    <t>Hi-Flow SS Manifold fiber replacement gasket</t>
  </si>
  <si>
    <t>390090-10</t>
  </si>
  <si>
    <t>81011085</t>
  </si>
  <si>
    <t>840213093662</t>
  </si>
  <si>
    <t>1" SS Manifold neoprene replacement gasket</t>
  </si>
  <si>
    <t>390096-10</t>
  </si>
  <si>
    <t>81011086</t>
  </si>
  <si>
    <t>840213096854</t>
  </si>
  <si>
    <t>Hi-Flow SS Manifold neoprene replacement gasket</t>
  </si>
  <si>
    <t>390097-10</t>
  </si>
  <si>
    <t>81011087</t>
  </si>
  <si>
    <t>840213094126</t>
  </si>
  <si>
    <t xml:space="preserve">SS Manifold replacement blue cap </t>
  </si>
  <si>
    <t>428337</t>
  </si>
  <si>
    <t>81007329</t>
  </si>
  <si>
    <t>840213093679</t>
  </si>
  <si>
    <t xml:space="preserve">1" SS Manifold replacement flowmeter/valve (0-2 gpm) </t>
  </si>
  <si>
    <t>D3151122N</t>
  </si>
  <si>
    <t>81011159</t>
  </si>
  <si>
    <t>840213094089</t>
  </si>
  <si>
    <t xml:space="preserve">Hi-Flow SS Manifold replacement flowmeter/valve (0-4 gpm) </t>
  </si>
  <si>
    <t>D3151190N</t>
  </si>
  <si>
    <t>81011160</t>
  </si>
  <si>
    <t>840213094096</t>
  </si>
  <si>
    <t>SS Manifold replacement temperature gauge</t>
  </si>
  <si>
    <t>D6151005</t>
  </si>
  <si>
    <t>81003402</t>
  </si>
  <si>
    <t>840213061326</t>
  </si>
  <si>
    <t>1" SS Manifold Pressure Test Kit</t>
  </si>
  <si>
    <t>D665161</t>
  </si>
  <si>
    <t>81001996</t>
  </si>
  <si>
    <t>840213027148</t>
  </si>
  <si>
    <t>Hi-Flow SS Manifold Pressure Test Kit</t>
  </si>
  <si>
    <t>D665261</t>
  </si>
  <si>
    <t>81005373</t>
  </si>
  <si>
    <t>840213074203</t>
  </si>
  <si>
    <t>Manifold Cabinets</t>
  </si>
  <si>
    <t>Manifold Box, 16” x 29” x 4-1/2”</t>
  </si>
  <si>
    <t>PZ162904</t>
  </si>
  <si>
    <t>81001525</t>
  </si>
  <si>
    <t>7</t>
  </si>
  <si>
    <t>840213025458</t>
  </si>
  <si>
    <t>Manifold Box, 24” x 29” x 4-1/2”</t>
  </si>
  <si>
    <t>PZ242904</t>
  </si>
  <si>
    <t>81003497</t>
  </si>
  <si>
    <t>840213059422</t>
  </si>
  <si>
    <t>Manifold Box, 40” x 29” x 4-1/2”</t>
  </si>
  <si>
    <t>PZ402904</t>
  </si>
  <si>
    <t>81004517</t>
  </si>
  <si>
    <t>840213000325</t>
  </si>
  <si>
    <t>Radiant Copper Manifolds</t>
  </si>
  <si>
    <t>Onix Custom Copper Manifolds  (Heating Only - Not For Potable)</t>
  </si>
  <si>
    <t>**The number of circuits served by the manifold pair determines the last two digits (XX) of the Model Number, as well as the List Price.</t>
  </si>
  <si>
    <t>For example, a 3/8"" Onix manifold pair with five circuits is Model Number 154205.</t>
  </si>
  <si>
    <t xml:space="preserve">Please call if ordering by Order Number. </t>
  </si>
  <si>
    <t>***2" or larger custom manifolds are available upon request with a two week lead time</t>
  </si>
  <si>
    <t>3/8” Onix x 1” Trunk</t>
  </si>
  <si>
    <t>1 pair</t>
  </si>
  <si>
    <t>1542XX</t>
  </si>
  <si>
    <t>**</t>
  </si>
  <si>
    <t>1 / br.</t>
  </si>
  <si>
    <t>3/8” Onix w/BVR x 1” Trunk</t>
  </si>
  <si>
    <t xml:space="preserve">1542XXBVR </t>
  </si>
  <si>
    <t>1/2” Onix x 1” Trunk</t>
  </si>
  <si>
    <t>1543XX</t>
  </si>
  <si>
    <t>1/2” Onix x 1-1/4” Trunk</t>
  </si>
  <si>
    <t>1553XX</t>
  </si>
  <si>
    <t>1/2” Onix x 1-1/2” Trunk</t>
  </si>
  <si>
    <t>1563XX</t>
  </si>
  <si>
    <t>1/2” Onix w/BVR x 1” Trunk</t>
  </si>
  <si>
    <t>1543XXBVR</t>
  </si>
  <si>
    <t>1/2” Onix w/BVR x 1-1/4” Trunk</t>
  </si>
  <si>
    <t>1553XXBVR</t>
  </si>
  <si>
    <t>1/2” Onix w/BVR x 1-1/2” Trunk</t>
  </si>
  <si>
    <t>1563XXBVR</t>
  </si>
  <si>
    <t>5/8” Onix x 1” Trunk</t>
  </si>
  <si>
    <t>1544XX</t>
  </si>
  <si>
    <t>5/8” Onix x 1-1/4” Trunk</t>
  </si>
  <si>
    <t>1554XX</t>
  </si>
  <si>
    <t>5/8” Onix x 1-1/2” Trunk</t>
  </si>
  <si>
    <t>1564XX</t>
  </si>
  <si>
    <t>5/8” Onix x 2” Trunk</t>
  </si>
  <si>
    <t>1574XX</t>
  </si>
  <si>
    <t>5/8” Onix w/BVR x 1” Trunk</t>
  </si>
  <si>
    <t>1544XXBVR</t>
  </si>
  <si>
    <t>5/8” Onix w/BVR x 1-1/4” Trunk</t>
  </si>
  <si>
    <t>1554XXBVR</t>
  </si>
  <si>
    <t>5/8” Onix w/BVR x 1-1/2” Trunk</t>
  </si>
  <si>
    <t>1564XXBVR</t>
  </si>
  <si>
    <t>5/8” Onix w/BVR x 2” Trunk</t>
  </si>
  <si>
    <t>1574XXBVR</t>
  </si>
  <si>
    <t>5/8” Onix w/BVSR x 1” Trunk</t>
  </si>
  <si>
    <t>1544XXBVSR</t>
  </si>
  <si>
    <t>5/8” Onix w/BVSR x 1-1/4” Trunk</t>
  </si>
  <si>
    <t>1554XXBVSR</t>
  </si>
  <si>
    <t>5/8” Onix w/BVSR x 1-1/2” Trunk</t>
  </si>
  <si>
    <t>1564XXBVSR</t>
  </si>
  <si>
    <t>5/8” Onix w/BVSR x 2” Trunk</t>
  </si>
  <si>
    <t>1574XXBVSR</t>
  </si>
  <si>
    <t>3/4” Onix x 1-1/4” Trunk</t>
  </si>
  <si>
    <t>1555XX</t>
  </si>
  <si>
    <t>3/4” Onix x 1-1/2” Trunk</t>
  </si>
  <si>
    <t>1565XX</t>
  </si>
  <si>
    <t>3/4” Onix x 2” Trunk</t>
  </si>
  <si>
    <t>1575XX</t>
  </si>
  <si>
    <t>3/4” Onix w/BVR x 1-1/4” Trunk</t>
  </si>
  <si>
    <t xml:space="preserve">1555XXBVR </t>
  </si>
  <si>
    <t>3/4” Onix w/BVR x 1-1/2” Trunk</t>
  </si>
  <si>
    <t>1565XXBVR</t>
  </si>
  <si>
    <t>3/4” Onix w/BVR x 2” Trunk</t>
  </si>
  <si>
    <t>1575XXBVR</t>
  </si>
  <si>
    <t>3/4” Onix w/BVSR x 1-1/4” Trunk</t>
  </si>
  <si>
    <t>1555XXBVSR</t>
  </si>
  <si>
    <t>3/4” Onix w/BVSR x 1-1/2” Trunk</t>
  </si>
  <si>
    <t>1565XXBVSR</t>
  </si>
  <si>
    <t>3/4” Onix w/BVSR x 2” Trunk</t>
  </si>
  <si>
    <t>1575XXBVSR</t>
  </si>
  <si>
    <t>PEX CRIMP Custom Copper Manifolds  (Heating Only - Not For Potable)</t>
  </si>
  <si>
    <t xml:space="preserve">The number of circuits served by the manifold pair determines the last two digits (XX) </t>
  </si>
  <si>
    <t xml:space="preserve">of the Model Number, as well as the List Price.  </t>
  </si>
  <si>
    <t>For example, a 1/2" manifold pair with five circuits is Model Number PC154305.</t>
  </si>
  <si>
    <t>Please call, if ordering by Order Number.</t>
  </si>
  <si>
    <t>3/8” PEX Crimp x 1” Trunk</t>
  </si>
  <si>
    <t>PC1542XX</t>
  </si>
  <si>
    <t>3/8” PEX Crimp w/BVR x 1” Trunk</t>
  </si>
  <si>
    <t xml:space="preserve">PC1542XXBVR </t>
  </si>
  <si>
    <t>1/2” PEX Crimp x 1” Trunk</t>
  </si>
  <si>
    <t>PC1543XX</t>
  </si>
  <si>
    <t>1/2” PEX Crimp x 1-1/4” Trunk</t>
  </si>
  <si>
    <t>PC1553XX</t>
  </si>
  <si>
    <t>1/2” PEX Crimp x 1-1/2” Trunk</t>
  </si>
  <si>
    <t>PC1563XX</t>
  </si>
  <si>
    <t>1/2” PEX Crimp w/BVR x 1” Trunk</t>
  </si>
  <si>
    <t xml:space="preserve">PC1543XXBVR </t>
  </si>
  <si>
    <t>1/2” PEX Crimp w/BVR x 1-1/4” Trunk</t>
  </si>
  <si>
    <t xml:space="preserve">PC1553XXBVR </t>
  </si>
  <si>
    <t>1/2” PEX Crimp w/BVR x 1-1/2” Trunk</t>
  </si>
  <si>
    <t xml:space="preserve">PC1563XXBVR </t>
  </si>
  <si>
    <t>1/2” PEX Crimp w/BVSR x 1” Trunk</t>
  </si>
  <si>
    <t>PC1543XXBVSR</t>
  </si>
  <si>
    <t>1/2” PEX Crimp w/BVSR x 1-1/4” Trunk</t>
  </si>
  <si>
    <t>PC1553XXBVSR</t>
  </si>
  <si>
    <t>1/2” PEX Crimp w/BVSR x 1-1/2” Trunk</t>
  </si>
  <si>
    <t>PC1563XXBVSR</t>
  </si>
  <si>
    <t>5/8” PEX Crimp x 1” Trunk</t>
  </si>
  <si>
    <t>PC1544XX</t>
  </si>
  <si>
    <t>2 / br.</t>
  </si>
  <si>
    <t>5/8” PEX Crimp x 1-1/4” Trunk</t>
  </si>
  <si>
    <t>PC1554XX</t>
  </si>
  <si>
    <t>5/8” PEX Crimp w/BVR x 1” Trunk</t>
  </si>
  <si>
    <t>PC1544XXBVR</t>
  </si>
  <si>
    <t>5/8” PEX Crimp w/BVR x 1-1/4” Trunk</t>
  </si>
  <si>
    <t>PC1554XXBVR</t>
  </si>
  <si>
    <t>5/8” PEX Crimp w/BVR x 2” Trunk</t>
  </si>
  <si>
    <t>PC1574XXBVR</t>
  </si>
  <si>
    <t>5/8” PEX Crimp w/BVSR x 1” Trunk</t>
  </si>
  <si>
    <t>PC1544XXBVSR</t>
  </si>
  <si>
    <t>5/8” PEX Crimp w/BVSR x 1-1/4” Trunk</t>
  </si>
  <si>
    <t>PC1554XXBVSR</t>
  </si>
  <si>
    <t>5/8” PEX Crimp w/BVSR x 1-1/2” Trunk</t>
  </si>
  <si>
    <t>PC1564XXBVSR</t>
  </si>
  <si>
    <t>3/4” PEX Crimp x 1-1/4” Trunk</t>
  </si>
  <si>
    <t>PC1555XX</t>
  </si>
  <si>
    <t>3/4” PEX Crimp x 1-1/2” Trunk</t>
  </si>
  <si>
    <t>PC1565XX</t>
  </si>
  <si>
    <t>3/4” PEX Crimp x 2” Trunk</t>
  </si>
  <si>
    <t>PC1575XX</t>
  </si>
  <si>
    <t>3/4” PEX Crimp w/BVR x 1-1/4” Trunk</t>
  </si>
  <si>
    <t xml:space="preserve">PC1555XXBVR </t>
  </si>
  <si>
    <t>3/4” PEX Crimp w/BVR x 1-1/2” Trunk</t>
  </si>
  <si>
    <t xml:space="preserve">PC1565XXBVR </t>
  </si>
  <si>
    <t>3/4” PEX Crimp w/BVR x 2” Trunk</t>
  </si>
  <si>
    <t>PC1575XXBVR</t>
  </si>
  <si>
    <t>3/4” PEX Crimp w/BVSR x 1-1/4” Trunk</t>
  </si>
  <si>
    <t>PC1555XXBVSR</t>
  </si>
  <si>
    <t>3/4” PEX Crimp w/BVSR x 1-1/2” Trunk</t>
  </si>
  <si>
    <t>PC1565XXBVSR</t>
  </si>
  <si>
    <t>3/4” PEX Crimp w/BVSR x 2” Trunk</t>
  </si>
  <si>
    <t>PC1575XXBVSR</t>
  </si>
  <si>
    <t>RadiantPEX-AL COMPRESSION Custom Copper Manifolds  (Heating Only - Not For Potable)</t>
  </si>
  <si>
    <t xml:space="preserve">of the Model Number, as well as the List Price. </t>
  </si>
  <si>
    <t>For example, a 1/2" manifold pair with five circuits is Model Number RLC154305.</t>
  </si>
  <si>
    <t>3/8” RadiantPEX-AL Compression x 1” Trunk, BVR</t>
  </si>
  <si>
    <t>RLC1542XXBVR</t>
  </si>
  <si>
    <t>1/2”  RadPEX-AL Compression x 1” Trunk</t>
  </si>
  <si>
    <t>RLC051543XX</t>
  </si>
  <si>
    <t>1/2”  RadPEX-AL Compression x 1” Trunk,BVR</t>
  </si>
  <si>
    <t>RLC051543XXBVR</t>
  </si>
  <si>
    <t>1/2”  RadPEX-AL Compression x 1-1/4” Trunk,BVR</t>
  </si>
  <si>
    <t>RLC051553XXBVR</t>
  </si>
  <si>
    <t>5/8”  RadPEX-AL Compression x 1” Trunk</t>
  </si>
  <si>
    <t>RLC1544XX</t>
  </si>
  <si>
    <t>5/8”  RadPEX-AL Compression x 1-1/4” Trunk</t>
  </si>
  <si>
    <t>RLC1554XX</t>
  </si>
  <si>
    <t>5/8”  RadPEX-AL Compression x 1-1/2” Trunk</t>
  </si>
  <si>
    <t>RLC1564XX</t>
  </si>
  <si>
    <t>5/8”  RadPEX-AL Compression x 1” Trunk,BVR</t>
  </si>
  <si>
    <t>RLC1544XXBVR</t>
  </si>
  <si>
    <t>5/8”  RadPEX-AL Compression x 1-1/4” Trunk,BVR</t>
  </si>
  <si>
    <t>RLC1554XXBVR</t>
  </si>
  <si>
    <t>5/8”  RadPEX-AL Compression x 1-1/2” Trunk,BVR</t>
  </si>
  <si>
    <t>RLC1564XXBVR</t>
  </si>
  <si>
    <t>5/8”  RadPEX-AL Compression x 1” Trunk,BVSR</t>
  </si>
  <si>
    <t>RLC1544XXBVSR</t>
  </si>
  <si>
    <t>5/8”  RadPEX-AL Compression x 1-1/4” Trunk,BVSR</t>
  </si>
  <si>
    <t>RLC1554XXBVSR</t>
  </si>
  <si>
    <t>5/8”  RadPEX-AL Compression x 1-1/2” Trunk,BVSR</t>
  </si>
  <si>
    <t>RLC1564XXBVSR</t>
  </si>
  <si>
    <t>3/4”  RadPEX-AL Compression x 1-1/4” Trunk</t>
  </si>
  <si>
    <t>RLC1555XX</t>
  </si>
  <si>
    <t>3/4”  RadPEX-AL Compression x 1-1/2” Trunk</t>
  </si>
  <si>
    <t>RLC1565XX</t>
  </si>
  <si>
    <t>3/4”  RadPEX-AL Compression x 1-1/4” Trunk,BVR</t>
  </si>
  <si>
    <t>RLC1555XXBVR</t>
  </si>
  <si>
    <t>3/4”  RadPEX-AL Compression x 1-1/2” Trunk,BVR</t>
  </si>
  <si>
    <t>RLC1565XXBVR</t>
  </si>
  <si>
    <t>3/4”  RadPEX-AL Compression x 1-1/4” Trunk,BVSR</t>
  </si>
  <si>
    <t>RLC1555XXBVSR</t>
  </si>
  <si>
    <t>3/4”  RadPEX-AL Compression x 1-1/2” Trunk,BVSR</t>
  </si>
  <si>
    <t>RLC1565XXBVSR</t>
  </si>
  <si>
    <t>CustomCut Copper Manifolds (Heating Only - Not For Potable)</t>
  </si>
  <si>
    <t>3/8” Onix CustomCut, 16-branch, 1” Trunk (no MBVs)</t>
  </si>
  <si>
    <t>204237</t>
  </si>
  <si>
    <t>81001937</t>
  </si>
  <si>
    <t>840213023454</t>
  </si>
  <si>
    <t>3/8” Onix CustomCut w/MBVs, 16-branch, 1” Trunk</t>
  </si>
  <si>
    <t>204237BV</t>
  </si>
  <si>
    <t>81001940</t>
  </si>
  <si>
    <t>840213030339</t>
  </si>
  <si>
    <t>1/2" Crimp CustomCut, 16-branch, 1" Trunk</t>
  </si>
  <si>
    <t>LFPC204250</t>
  </si>
  <si>
    <t>81016963</t>
  </si>
  <si>
    <t>840213183462</t>
  </si>
  <si>
    <t>1/2" Crimp CustomCut w/ MBV's, 16-branch, 1" Trunk</t>
  </si>
  <si>
    <t>LFPC204250BV</t>
  </si>
  <si>
    <t>81016964</t>
  </si>
  <si>
    <t>840213183479</t>
  </si>
  <si>
    <t>1/2” RadPEX-AL Compression CustomCut, 
16- branch, 1” Trunk (no MBVs)</t>
  </si>
  <si>
    <t>RLCM05-M16-08X16</t>
  </si>
  <si>
    <t>81010694</t>
  </si>
  <si>
    <t>840213096410</t>
  </si>
  <si>
    <t>1/2” RadPEX-AL Compression w/MBVs, 
16- branch, 1” Trunk</t>
  </si>
  <si>
    <t>RLCM05-M16BV-08X16</t>
  </si>
  <si>
    <t>81010692</t>
  </si>
  <si>
    <t>840213096397</t>
  </si>
  <si>
    <t>1/2” CopperStub, 16-branch x 1” Trunk x 48” long</t>
  </si>
  <si>
    <t>205116</t>
  </si>
  <si>
    <t>81001944</t>
  </si>
  <si>
    <t>840213020316</t>
  </si>
  <si>
    <t>3/4” CopperStub, 12-branch x 1-1/4” Trunk x 48” long</t>
  </si>
  <si>
    <t>205412</t>
  </si>
  <si>
    <t>81001951</t>
  </si>
  <si>
    <t>840213020873</t>
  </si>
  <si>
    <t>Copper Tubular Manifold Accessories</t>
  </si>
  <si>
    <t>Vent and Purge</t>
  </si>
  <si>
    <t>1” Vent-and-Purge Assembly</t>
  </si>
  <si>
    <t>160002</t>
  </si>
  <si>
    <t>81000100</t>
  </si>
  <si>
    <t>840213020156</t>
  </si>
  <si>
    <t>1-1/4” Vent-and-Purge Assembly</t>
  </si>
  <si>
    <t>160003</t>
  </si>
  <si>
    <t>81000101</t>
  </si>
  <si>
    <t>840213020248</t>
  </si>
  <si>
    <t>1-1/2” Vent-and-Purge Assembly</t>
  </si>
  <si>
    <t>160004</t>
  </si>
  <si>
    <t>81000102</t>
  </si>
  <si>
    <t>840213020217</t>
  </si>
  <si>
    <t>2” Vent-and-Purge Assembly</t>
  </si>
  <si>
    <t>160005</t>
  </si>
  <si>
    <t>81000103</t>
  </si>
  <si>
    <t>840213020255</t>
  </si>
  <si>
    <t>Isolation Ball Valve</t>
  </si>
  <si>
    <t>1" Trunk Isolation Ball Valve</t>
  </si>
  <si>
    <t>440101-03</t>
  </si>
  <si>
    <t>81000344</t>
  </si>
  <si>
    <t>840213021672</t>
  </si>
  <si>
    <t>1-1/4” Trunk Isolation Ball Valve,</t>
  </si>
  <si>
    <t>440102-03</t>
  </si>
  <si>
    <t>81003371</t>
  </si>
  <si>
    <t>840213065324</t>
  </si>
  <si>
    <t>1-1/2” Trunk Isolation Ball Valve</t>
  </si>
  <si>
    <t>440103-03</t>
  </si>
  <si>
    <t>81004854</t>
  </si>
  <si>
    <t>840213076726</t>
  </si>
  <si>
    <t>2" Trunk Isolation Ball Valve</t>
  </si>
  <si>
    <t>440104-03</t>
  </si>
  <si>
    <t>81003372</t>
  </si>
  <si>
    <t>840213059552</t>
  </si>
  <si>
    <t>Union</t>
  </si>
  <si>
    <t>1” Installed Union</t>
  </si>
  <si>
    <t>464200</t>
  </si>
  <si>
    <t>81000452</t>
  </si>
  <si>
    <t>840213018535</t>
  </si>
  <si>
    <t>1-1/4” Installed Union</t>
  </si>
  <si>
    <t>464202</t>
  </si>
  <si>
    <t>81000454</t>
  </si>
  <si>
    <t>840213025571</t>
  </si>
  <si>
    <t>1-1/2” Installed Union</t>
  </si>
  <si>
    <t>464203</t>
  </si>
  <si>
    <t>81000455</t>
  </si>
  <si>
    <t>840213026967</t>
  </si>
  <si>
    <t>2” Installed Union</t>
  </si>
  <si>
    <t>464204</t>
  </si>
  <si>
    <t>81000456</t>
  </si>
  <si>
    <t>840213030735</t>
  </si>
  <si>
    <t>Ends</t>
  </si>
  <si>
    <t>1” End Assembly</t>
  </si>
  <si>
    <t>000102</t>
  </si>
  <si>
    <t>81003193</t>
  </si>
  <si>
    <t>840213059750</t>
  </si>
  <si>
    <t>1-1/4” End Assembly</t>
  </si>
  <si>
    <t>000103</t>
  </si>
  <si>
    <t>81003194</t>
  </si>
  <si>
    <t>840213061623</t>
  </si>
  <si>
    <t>1-1/2” End Assembly</t>
  </si>
  <si>
    <t>000104</t>
  </si>
  <si>
    <t>81003195</t>
  </si>
  <si>
    <t>840213065560</t>
  </si>
  <si>
    <t>2” End Assembly</t>
  </si>
  <si>
    <t>000105</t>
  </si>
  <si>
    <t>81003196</t>
  </si>
  <si>
    <t>840213065270</t>
  </si>
  <si>
    <t>Pressure Test Kits</t>
  </si>
  <si>
    <t xml:space="preserve">1-1/4” Copper Manifold Pressure Test Kit </t>
  </si>
  <si>
    <t>665201</t>
  </si>
  <si>
    <t>81000552</t>
  </si>
  <si>
    <t>840213025861</t>
  </si>
  <si>
    <t xml:space="preserve">2” Copper Manifold Pressure Test Kit </t>
  </si>
  <si>
    <t>665321</t>
  </si>
  <si>
    <t>81000554</t>
  </si>
  <si>
    <t>840213028701</t>
  </si>
  <si>
    <t>Mounting Brackets</t>
  </si>
  <si>
    <t>Manifold Brackets for 1”–1-1/4” Tubular Manifolds</t>
  </si>
  <si>
    <t>1 Pr.</t>
  </si>
  <si>
    <t>666162</t>
  </si>
  <si>
    <t>81000558</t>
  </si>
  <si>
    <t>840213020194</t>
  </si>
  <si>
    <t>R-flex Tubing &amp; Fittings</t>
  </si>
  <si>
    <t>R-flex Single &amp; Dual Coils</t>
  </si>
  <si>
    <t>*See design and installation manual for system sizing assistance</t>
  </si>
  <si>
    <r>
      <t>Single</t>
    </r>
    <r>
      <rPr>
        <b/>
        <i/>
        <sz val="12"/>
        <rFont val="Arial Narrow"/>
        <family val="2"/>
      </rPr>
      <t>- Custom Lengths*</t>
    </r>
  </si>
  <si>
    <t>R-flex Single, 40mm x 160mm OD Jacket</t>
  </si>
  <si>
    <t>RFS-40x160-1</t>
  </si>
  <si>
    <t>81012951</t>
  </si>
  <si>
    <t>840213103149</t>
  </si>
  <si>
    <t>R-flex Single, 50mm x 160mm OD Jacket</t>
  </si>
  <si>
    <t>RFS-50x160-1</t>
  </si>
  <si>
    <t>81012952</t>
  </si>
  <si>
    <t>840213103156</t>
  </si>
  <si>
    <t>R-flex Single, 63mm x 160mm OD Jacket</t>
  </si>
  <si>
    <t>RFS-63x160-1</t>
  </si>
  <si>
    <t>81012953</t>
  </si>
  <si>
    <t>840213103163</t>
  </si>
  <si>
    <t>R-flex Single, 75mm x 200mm OD Jacket</t>
  </si>
  <si>
    <t>RFS-75x200-1</t>
  </si>
  <si>
    <t>81012954</t>
  </si>
  <si>
    <t>840213103170</t>
  </si>
  <si>
    <t>R-flex Single, 90mm x 200mm OD Jacket</t>
  </si>
  <si>
    <t>RFS-90x200-1</t>
  </si>
  <si>
    <t>81012955</t>
  </si>
  <si>
    <t>840213103187</t>
  </si>
  <si>
    <t>R-flex Single, 110mm x 200mm OD Jacket</t>
  </si>
  <si>
    <t>RFS-110x200-1</t>
  </si>
  <si>
    <t>81012956</t>
  </si>
  <si>
    <t>840213103194</t>
  </si>
  <si>
    <r>
      <t xml:space="preserve"> - Cut Charge - Standard 25' Increments 
(25', 75', 150' etc.)  </t>
    </r>
    <r>
      <rPr>
        <b/>
        <sz val="12"/>
        <rFont val="Arial Narrow"/>
        <family val="2"/>
      </rPr>
      <t>NET</t>
    </r>
  </si>
  <si>
    <t>RF-C75</t>
  </si>
  <si>
    <t>81013128</t>
  </si>
  <si>
    <r>
      <t xml:space="preserve"> - Cut Charge - Non-Standard Increments 
(80', 105', 170' etc.)  </t>
    </r>
    <r>
      <rPr>
        <b/>
        <sz val="12"/>
        <rFont val="Arial Narrow"/>
        <family val="2"/>
      </rPr>
      <t>NET</t>
    </r>
  </si>
  <si>
    <t>RF-C150</t>
  </si>
  <si>
    <t>81013129</t>
  </si>
  <si>
    <t>*Maximum Coil Length is 328 ft. - No cut charge for maximum coil</t>
  </si>
  <si>
    <t>Dual - Custom Lengths*</t>
  </si>
  <si>
    <t>R-flex Dual, 1" x 125mm OD Jacket</t>
  </si>
  <si>
    <t>RFD-1x125-1</t>
  </si>
  <si>
    <t>81012957</t>
  </si>
  <si>
    <t>840213103255</t>
  </si>
  <si>
    <t>R-flex Dual, 32mm x 125mm OD Jacket</t>
  </si>
  <si>
    <t>RFD-32x125-1</t>
  </si>
  <si>
    <t>81012958</t>
  </si>
  <si>
    <t>840213103262</t>
  </si>
  <si>
    <t>R-flex Dual, 40mm x 160mm OD Jacket</t>
  </si>
  <si>
    <t>RFD-40x160-1</t>
  </si>
  <si>
    <t>81012959</t>
  </si>
  <si>
    <t>840213103279</t>
  </si>
  <si>
    <t>R-flex Dual, 50mm x 200mm OD Jacket</t>
  </si>
  <si>
    <t>RFD-50x200-1</t>
  </si>
  <si>
    <t>81012960</t>
  </si>
  <si>
    <t>840213103002</t>
  </si>
  <si>
    <t>R-flex Dual, 63mm x 200mm OD Jacket</t>
  </si>
  <si>
    <t>RFD-63x200-1</t>
  </si>
  <si>
    <t>81012961</t>
  </si>
  <si>
    <t>840213103286</t>
  </si>
  <si>
    <t>R-flex Dust Caps &amp; Shrink Caps</t>
  </si>
  <si>
    <t>R-flex Single Pipe Dust Cap, 40mm x 1, 160mm OD</t>
  </si>
  <si>
    <t>RFDC-40x1x160</t>
  </si>
  <si>
    <t>81012967</t>
  </si>
  <si>
    <t>840213103293</t>
  </si>
  <si>
    <t>R-flex Single Pipe Dust Cap, 50mm x 1, 160mm OD</t>
  </si>
  <si>
    <t>RFDC-50x1x160</t>
  </si>
  <si>
    <t>81012934</t>
  </si>
  <si>
    <t>840213103309</t>
  </si>
  <si>
    <t>R-flex Single Pipe Dust Cap, 63mm x 1, 160mm OD</t>
  </si>
  <si>
    <t>RFDC-63x1x160</t>
  </si>
  <si>
    <t>81012935</t>
  </si>
  <si>
    <t>840213103316</t>
  </si>
  <si>
    <t>R-flex Single Pipe Dust Cap, 75mm x 1, 200mm OD</t>
  </si>
  <si>
    <t>RFDC-75x1x200</t>
  </si>
  <si>
    <t>81012936</t>
  </si>
  <si>
    <t>840213103323</t>
  </si>
  <si>
    <t>R-flex Single Pipe Dust Cap, 90mm x 1, 200mm OD</t>
  </si>
  <si>
    <t>RFDC-90x1x200</t>
  </si>
  <si>
    <t>81012937</t>
  </si>
  <si>
    <t>840213103330</t>
  </si>
  <si>
    <t>R-flex Single Pipe Dust Cap, 110mm x 1, 200mm OD</t>
  </si>
  <si>
    <t>RFDC-110x1x200</t>
  </si>
  <si>
    <t>81012938</t>
  </si>
  <si>
    <t>840213103347</t>
  </si>
  <si>
    <t>R-flex Dual Pipe Dust Cap, 1" x 2, 125mm OD</t>
  </si>
  <si>
    <t>RFDC-1x2x125</t>
  </si>
  <si>
    <t>81012939</t>
  </si>
  <si>
    <t>840213103354</t>
  </si>
  <si>
    <t>R-flex Dual Pipe Dust Cap, 32mm x 2, 125mm OD</t>
  </si>
  <si>
    <t>RFDC-32x2x125</t>
  </si>
  <si>
    <t>81012940</t>
  </si>
  <si>
    <t>840213103361</t>
  </si>
  <si>
    <t>R-flex Dual Pipe Dust Cap, 40mm x 2, 160mm OD</t>
  </si>
  <si>
    <t>RFDC-40x2x160</t>
  </si>
  <si>
    <t>81012941</t>
  </si>
  <si>
    <t>840213103378</t>
  </si>
  <si>
    <t>R-flex Dual Pipe Dust Cap, 50mm x 2, 200mm OD</t>
  </si>
  <si>
    <t>RFDC-50x2x200</t>
  </si>
  <si>
    <t>81012942</t>
  </si>
  <si>
    <t>840213103385</t>
  </si>
  <si>
    <t>R-flex Dual Pipe Dust Cap, 63mm x 2, 200mm OD</t>
  </si>
  <si>
    <t>RFDC-63x2x200</t>
  </si>
  <si>
    <t>81012943</t>
  </si>
  <si>
    <t>840213103392</t>
  </si>
  <si>
    <t>R-flex Single Pipe Shrink Cap, 40-50mm x 1, 160mm OD</t>
  </si>
  <si>
    <t>RFSC-40-50X1X160</t>
  </si>
  <si>
    <t>81012664</t>
  </si>
  <si>
    <t>840213103408</t>
  </si>
  <si>
    <t>R-flex Single Pipe Shrink Cap, 63mm x 1, 160mm OD</t>
  </si>
  <si>
    <t>RFSC-63X1X160</t>
  </si>
  <si>
    <t>81012540</t>
  </si>
  <si>
    <t>840213103415</t>
  </si>
  <si>
    <t>R-flex Single Pipe Shrink Cap, 75-110mm x 1, 200mm OD</t>
  </si>
  <si>
    <t>RFSC-75-110X1X200</t>
  </si>
  <si>
    <t>81012541</t>
  </si>
  <si>
    <t>840213103422</t>
  </si>
  <si>
    <t>R-flex Dual Pipe Shrink Cap, 1" and 32mm x 2, 125mm OD</t>
  </si>
  <si>
    <t>RFSC-32x2x125</t>
  </si>
  <si>
    <t>81012543</t>
  </si>
  <si>
    <t>840213103446</t>
  </si>
  <si>
    <t>R-flex Dual Pipe Shrink Cap, 40mm x 2, 160mm OD</t>
  </si>
  <si>
    <t>RFSC-40x2x160</t>
  </si>
  <si>
    <t>81012544</t>
  </si>
  <si>
    <t>840213103453</t>
  </si>
  <si>
    <t>R-flex Dual Pipe Shrink Cap, 50mm x 2, 200mm OD</t>
  </si>
  <si>
    <t>RFSC-50x2x200</t>
  </si>
  <si>
    <t>81012545</t>
  </si>
  <si>
    <t>840213103460</t>
  </si>
  <si>
    <t>R-flex Dual Pipe Shrink Cap, 63mm x 2, 200mm OD</t>
  </si>
  <si>
    <t>RFSC-63x2x200</t>
  </si>
  <si>
    <t>81012546</t>
  </si>
  <si>
    <t>840213103477</t>
  </si>
  <si>
    <t>Plugs</t>
  </si>
  <si>
    <t>R-flex Pex Plug, 1"</t>
  </si>
  <si>
    <t>RFPP-1"</t>
  </si>
  <si>
    <t>81013021</t>
  </si>
  <si>
    <t>840213157104</t>
  </si>
  <si>
    <t>R-flex Pex Plug, 32mm</t>
  </si>
  <si>
    <t>RFPP-32mm</t>
  </si>
  <si>
    <t>81013022</t>
  </si>
  <si>
    <t>840213146511</t>
  </si>
  <si>
    <t>R-flex Pex Plug, 40mm</t>
  </si>
  <si>
    <t>RFPP-40mm</t>
  </si>
  <si>
    <t>81013023</t>
  </si>
  <si>
    <t>840213146528</t>
  </si>
  <si>
    <t>R-flex Pex Plug, 50mm</t>
  </si>
  <si>
    <t>RFPP-50mm</t>
  </si>
  <si>
    <t>81013024</t>
  </si>
  <si>
    <t>840213146535</t>
  </si>
  <si>
    <t>R-flex Pex Plug, 63mm</t>
  </si>
  <si>
    <t>RFPP-63mm</t>
  </si>
  <si>
    <t>81013025</t>
  </si>
  <si>
    <t>840213146542</t>
  </si>
  <si>
    <t>R-flex Pex Plug, 75mm</t>
  </si>
  <si>
    <t>RFPP-75mm</t>
  </si>
  <si>
    <t>81013026</t>
  </si>
  <si>
    <t>840213146559</t>
  </si>
  <si>
    <t>R-flex Pex Plug, 90mm</t>
  </si>
  <si>
    <t>RFPP-90mm</t>
  </si>
  <si>
    <t>81013027</t>
  </si>
  <si>
    <t>840213146566</t>
  </si>
  <si>
    <t>R-flex Connections</t>
  </si>
  <si>
    <t>R-flex Adapter, Comp, 32mm x 1" MNPT</t>
  </si>
  <si>
    <t>RFA-32x100MPT</t>
  </si>
  <si>
    <t>81012553</t>
  </si>
  <si>
    <t>840213103026</t>
  </si>
  <si>
    <t>R-flex Adapter, Comp, 40mm x 1-1/4" MNPT</t>
  </si>
  <si>
    <t>RFA-40x125MPT</t>
  </si>
  <si>
    <t>81012554</t>
  </si>
  <si>
    <t>1.5</t>
  </si>
  <si>
    <t>840213103033</t>
  </si>
  <si>
    <t>R-flex Adapter, Comp, 50mm x 1-1/2" MNPT</t>
  </si>
  <si>
    <t>RFA-50x150MPT</t>
  </si>
  <si>
    <t>81012665</t>
  </si>
  <si>
    <t>2.5</t>
  </si>
  <si>
    <t>840213102999</t>
  </si>
  <si>
    <t>R-flex Adapter, Comp, 63mm x 2" MNPT</t>
  </si>
  <si>
    <t>RFA-63x200MPT</t>
  </si>
  <si>
    <t>81012556</t>
  </si>
  <si>
    <t>3.5</t>
  </si>
  <si>
    <t>840213103040</t>
  </si>
  <si>
    <t>R-flex Adapter, Comp, 75mm x 2-1/2" MNPT</t>
  </si>
  <si>
    <t>RFA-75x250MPT</t>
  </si>
  <si>
    <t>81012589</t>
  </si>
  <si>
    <t>840213103057</t>
  </si>
  <si>
    <t>R-flex Adapter, Comp, 90mm x 3" MNPT</t>
  </si>
  <si>
    <t>RFA-90x300MPT</t>
  </si>
  <si>
    <t>81012558</t>
  </si>
  <si>
    <t>7.5</t>
  </si>
  <si>
    <t>840213103064</t>
  </si>
  <si>
    <t>R-flex Adapter, Comp, 110mm x 4" MNPT</t>
  </si>
  <si>
    <t>RFA-110x400MPT</t>
  </si>
  <si>
    <t>81012590</t>
  </si>
  <si>
    <t>840213103071</t>
  </si>
  <si>
    <t>R-flex Casings</t>
  </si>
  <si>
    <t>Casing, Straight Sleeve, 125-200mm pipes</t>
  </si>
  <si>
    <t>RFCS-125200</t>
  </si>
  <si>
    <t>81012549</t>
  </si>
  <si>
    <t>840213104221</t>
  </si>
  <si>
    <t>Casing, Elbow, 125-200mm pipes</t>
  </si>
  <si>
    <t>RFCE-125200</t>
  </si>
  <si>
    <t>81012548</t>
  </si>
  <si>
    <t>840213104245</t>
  </si>
  <si>
    <t>Casing, Tee, 125-200mm pipes</t>
  </si>
  <si>
    <t>RFCT-125200</t>
  </si>
  <si>
    <t>81012550</t>
  </si>
  <si>
    <t>840213104252</t>
  </si>
  <si>
    <t>Inspect Chamber, 125-200mm pipes</t>
  </si>
  <si>
    <t>RFIC-125200</t>
  </si>
  <si>
    <t>81012551</t>
  </si>
  <si>
    <t>840213104269</t>
  </si>
  <si>
    <t>R-flex Accessories</t>
  </si>
  <si>
    <t>Shrink Repair Sleeve, 200mm</t>
  </si>
  <si>
    <t>RFRS-200</t>
  </si>
  <si>
    <t>81012594</t>
  </si>
  <si>
    <t>840213104306</t>
  </si>
  <si>
    <t>Link Belt, 125mm outer casing</t>
  </si>
  <si>
    <t>RFLB-125</t>
  </si>
  <si>
    <t>81012948</t>
  </si>
  <si>
    <t>840213104320</t>
  </si>
  <si>
    <t>Link Belt, 160mm outer casing</t>
  </si>
  <si>
    <t>RFLB-160</t>
  </si>
  <si>
    <t>81012949</t>
  </si>
  <si>
    <t>840213104337</t>
  </si>
  <si>
    <t>Link Belt, 200mm outer casing</t>
  </si>
  <si>
    <t>RFLB-200</t>
  </si>
  <si>
    <t>81012950</t>
  </si>
  <si>
    <t>840213104344</t>
  </si>
  <si>
    <t>Radiant Fasteners and Tools</t>
  </si>
  <si>
    <t>Fasteners</t>
  </si>
  <si>
    <t>Foam BoardTools and Fasteners</t>
  </si>
  <si>
    <t xml:space="preserve">Foamboard Stapler </t>
  </si>
  <si>
    <t>P667425</t>
  </si>
  <si>
    <t>81010025</t>
  </si>
  <si>
    <t>840213091729</t>
  </si>
  <si>
    <t>Foamboard Staples, 1.5”</t>
  </si>
  <si>
    <t>300</t>
  </si>
  <si>
    <t>P667300-300</t>
  </si>
  <si>
    <t>81000822</t>
  </si>
  <si>
    <t>840213025090</t>
  </si>
  <si>
    <t>Foamboard Staples, 2.25”</t>
  </si>
  <si>
    <t>P667350-300</t>
  </si>
  <si>
    <t>81000825</t>
  </si>
  <si>
    <t>840213026820</t>
  </si>
  <si>
    <t xml:space="preserve">Cable Ties   </t>
  </si>
  <si>
    <t>1000</t>
  </si>
  <si>
    <t>667161-1000</t>
  </si>
  <si>
    <t>81000580</t>
  </si>
  <si>
    <t>840213022990</t>
  </si>
  <si>
    <t>Staple Gun and Accessories</t>
  </si>
  <si>
    <t>Staple Gun Kit, Onix/PEX</t>
  </si>
  <si>
    <t>668510</t>
  </si>
  <si>
    <t>81000588</t>
  </si>
  <si>
    <t>840213041694</t>
  </si>
  <si>
    <t>Staple Gun Extension Arm Kit</t>
  </si>
  <si>
    <t>668515</t>
  </si>
  <si>
    <t>81000592</t>
  </si>
  <si>
    <t>840213034764</t>
  </si>
  <si>
    <t>Staple Plate Replacement (Onix)</t>
  </si>
  <si>
    <t>668520</t>
  </si>
  <si>
    <t>81005498</t>
  </si>
  <si>
    <t>840213074708</t>
  </si>
  <si>
    <t>Staple Plate Replacement (PEX)</t>
  </si>
  <si>
    <t>P668520</t>
  </si>
  <si>
    <t>81005497</t>
  </si>
  <si>
    <t>840213074692</t>
  </si>
  <si>
    <t>Staples for Onix and PEX/PAP</t>
  </si>
  <si>
    <t>1660</t>
  </si>
  <si>
    <t>668018-1660</t>
  </si>
  <si>
    <t>81004290</t>
  </si>
  <si>
    <t>840213064396</t>
  </si>
  <si>
    <t>Bend Supports</t>
  </si>
  <si>
    <t>1/2” PEX Mid-run Bend Supports</t>
  </si>
  <si>
    <t>PSBM33X-10</t>
  </si>
  <si>
    <t>81005399</t>
  </si>
  <si>
    <t>840213074463</t>
  </si>
  <si>
    <t>3/4” PEX Mid-run Bend Supports</t>
  </si>
  <si>
    <t>PSBM55X-10</t>
  </si>
  <si>
    <t>81005400</t>
  </si>
  <si>
    <t>840213074470</t>
  </si>
  <si>
    <t>3/8”, 1/2” PEX Terminal Bend Supports</t>
  </si>
  <si>
    <t>PSB23X-10</t>
  </si>
  <si>
    <t>81005401</t>
  </si>
  <si>
    <t>840213074487</t>
  </si>
  <si>
    <t>3/4” PEX Terminal Bend Supports</t>
  </si>
  <si>
    <t>PSB45X-10</t>
  </si>
  <si>
    <t>81005402</t>
  </si>
  <si>
    <t>840213074494</t>
  </si>
  <si>
    <t>Clips and Tracks</t>
  </si>
  <si>
    <t>Railway, Triple-track, 4’</t>
  </si>
  <si>
    <t>P100500-10</t>
  </si>
  <si>
    <t>81000780</t>
  </si>
  <si>
    <t>840213028305</t>
  </si>
  <si>
    <t>Railway, Quad-track, 4'</t>
  </si>
  <si>
    <t>P100600-10</t>
  </si>
  <si>
    <t>81019941</t>
  </si>
  <si>
    <t>NailTites (3/8” Onix; 3/8” or 1/2” PEX)</t>
  </si>
  <si>
    <t xml:space="preserve">691060-100  </t>
  </si>
  <si>
    <t>81000690</t>
  </si>
  <si>
    <t>840213016623</t>
  </si>
  <si>
    <t>LockDown UnderFloor Fastener</t>
  </si>
  <si>
    <t>P667100-100</t>
  </si>
  <si>
    <t>81000818</t>
  </si>
  <si>
    <t>840213019044</t>
  </si>
  <si>
    <t>FoamBoard Screw Clips</t>
  </si>
  <si>
    <t>PAC1620-100</t>
  </si>
  <si>
    <t>81000848</t>
  </si>
  <si>
    <t>840213021368</t>
  </si>
  <si>
    <t>Emission Plates</t>
  </si>
  <si>
    <t>FlexPlate, 1/2" x 4'</t>
  </si>
  <si>
    <t>FPLT04500-20</t>
  </si>
  <si>
    <t>81012401</t>
  </si>
  <si>
    <t>840213104498</t>
  </si>
  <si>
    <t>Extruded Alum. PEX Plate, 1/2” x 4’</t>
  </si>
  <si>
    <t>P700250-20</t>
  </si>
  <si>
    <t>81005038</t>
  </si>
  <si>
    <t>840213072551</t>
  </si>
  <si>
    <t>Stamped Alum. PEX Plates, 1/2" X 2'</t>
  </si>
  <si>
    <t>P700524-100</t>
  </si>
  <si>
    <t>81000843</t>
  </si>
  <si>
    <t>840213037710</t>
  </si>
  <si>
    <t>Manual Tools</t>
  </si>
  <si>
    <t>Professional Tubing Cutter</t>
  </si>
  <si>
    <t>PTC200</t>
  </si>
  <si>
    <t>81001393</t>
  </si>
  <si>
    <t>840213020668</t>
  </si>
  <si>
    <t>Onix SqueezeTite Pliers</t>
  </si>
  <si>
    <t>669100</t>
  </si>
  <si>
    <t>81000600</t>
  </si>
  <si>
    <t>840213022808</t>
  </si>
  <si>
    <t>Onix Unwinder</t>
  </si>
  <si>
    <t>669231</t>
  </si>
  <si>
    <t>81000602</t>
  </si>
  <si>
    <t>840213021283</t>
  </si>
  <si>
    <t>PEX Unwinder</t>
  </si>
  <si>
    <t>P669231</t>
  </si>
  <si>
    <t>81000838</t>
  </si>
  <si>
    <t>840213038199</t>
  </si>
  <si>
    <t>Manual PEX Tools</t>
  </si>
  <si>
    <t>1/2" CrimpMaster Tool</t>
  </si>
  <si>
    <t>PCMT33</t>
  </si>
  <si>
    <t>81001153</t>
  </si>
  <si>
    <t>840213035372</t>
  </si>
  <si>
    <t>3/4" CrimpMaster Tool</t>
  </si>
  <si>
    <t>PCMT55</t>
  </si>
  <si>
    <t>81001154</t>
  </si>
  <si>
    <t>840213035389</t>
  </si>
  <si>
    <t>Ratcheting CinchTool, with Holster (one-hand)</t>
  </si>
  <si>
    <t>PCCCT6</t>
  </si>
  <si>
    <t>81009461</t>
  </si>
  <si>
    <t>840213089740</t>
  </si>
  <si>
    <t xml:space="preserve">CinchTool, with Holster (two-hand) </t>
  </si>
  <si>
    <t>PCCCT2</t>
  </si>
  <si>
    <t>81009709</t>
  </si>
  <si>
    <t>840213089757</t>
  </si>
  <si>
    <t>15” PEX CrimpAll Tool Kit, 3/8”, 1/2”, 5/8”, 3/4”</t>
  </si>
  <si>
    <t>PCCRT2346</t>
  </si>
  <si>
    <t>81003038</t>
  </si>
  <si>
    <t>840213059293</t>
  </si>
  <si>
    <t>19” PEX CrimpAll Tool Kit, 1”, 1-1/4”</t>
  </si>
  <si>
    <t>PCCRT57</t>
  </si>
  <si>
    <t>81009111</t>
  </si>
  <si>
    <t>840213088057</t>
  </si>
  <si>
    <t>Crimp Go/No-Go Gauge, 3/8" - 3/4" PEX</t>
  </si>
  <si>
    <t>PCGA234P</t>
  </si>
  <si>
    <t>81001123</t>
  </si>
  <si>
    <t>840213016524</t>
  </si>
  <si>
    <t>Manual PEX-AL-PEX Press Tools</t>
  </si>
  <si>
    <t>3-sided Reamer, 3/8", 1/2", 3/4"</t>
  </si>
  <si>
    <t>RLR05-060812</t>
  </si>
  <si>
    <t>81010841</t>
  </si>
  <si>
    <t>840213094065</t>
  </si>
  <si>
    <t>3-sided Reamer, 5/8", 3/4", 1"</t>
  </si>
  <si>
    <t>RLR-101216</t>
  </si>
  <si>
    <t>81011431</t>
  </si>
  <si>
    <t>840213121839</t>
  </si>
  <si>
    <t>SmartTrac Panels</t>
  </si>
  <si>
    <t>SmartTrac Standard Panel 2' x 2'</t>
  </si>
  <si>
    <t>1 panel 
132 / Pallet*</t>
  </si>
  <si>
    <t>ST838-ONE</t>
  </si>
  <si>
    <t>81016822</t>
  </si>
  <si>
    <t>840213181468</t>
  </si>
  <si>
    <t>SmartTrac Standard Panel 2' x 2', box of 5</t>
  </si>
  <si>
    <t>ST838-ONE-5</t>
  </si>
  <si>
    <t>81019329</t>
  </si>
  <si>
    <t>45</t>
  </si>
  <si>
    <t>SmartTrac Utility Panel</t>
  </si>
  <si>
    <t>1 panel
5 / Box*</t>
  </si>
  <si>
    <t>ST838-UTILITY</t>
  </si>
  <si>
    <t>81016823</t>
  </si>
  <si>
    <t>840213181451</t>
  </si>
  <si>
    <t>*Required Order Multiple</t>
  </si>
  <si>
    <t>Radiant Controls</t>
  </si>
  <si>
    <t>Thermostat W561, WiFi, Programmable, incl floor sensor</t>
  </si>
  <si>
    <t xml:space="preserve">Thermostat 519, Air/Floor, Digital, 24V, incl floor sensor   </t>
  </si>
  <si>
    <t>300152</t>
  </si>
  <si>
    <t>81016550</t>
  </si>
  <si>
    <t>840213178499</t>
  </si>
  <si>
    <t>Adapter Plate 012</t>
  </si>
  <si>
    <t>300158</t>
  </si>
  <si>
    <t>81016733</t>
  </si>
  <si>
    <t>840213180300</t>
  </si>
  <si>
    <t>Floor Sensor 079, extra</t>
  </si>
  <si>
    <t>300153</t>
  </si>
  <si>
    <t>81016551</t>
  </si>
  <si>
    <t>840213178505</t>
  </si>
  <si>
    <t>Mixing control 356 Variable Speed, 
includes outdoor &amp; 2 universal sensors</t>
  </si>
  <si>
    <t>300147</t>
  </si>
  <si>
    <t>81000134</t>
  </si>
  <si>
    <t>840213040130</t>
  </si>
  <si>
    <t>Valve/Actuator Control, Master, 4-zone</t>
  </si>
  <si>
    <t>P-2329</t>
  </si>
  <si>
    <t>81005192</t>
  </si>
  <si>
    <t>840213070724</t>
  </si>
  <si>
    <t>Valve/Actuator Control, Master, 6-zone</t>
  </si>
  <si>
    <t>P-2331</t>
  </si>
  <si>
    <t>81005190</t>
  </si>
  <si>
    <t>840213070700</t>
  </si>
  <si>
    <t>60 VA Transformer</t>
  </si>
  <si>
    <t>P-3231</t>
  </si>
  <si>
    <t>81009509</t>
  </si>
  <si>
    <t>840213093815</t>
  </si>
  <si>
    <t>** see additional parts under ProMelt - Controls &amp; Accessories</t>
  </si>
  <si>
    <t>Hydronic Accessories</t>
  </si>
  <si>
    <t>Pressure Differential By-pass Valve</t>
  </si>
  <si>
    <t>D4402050</t>
  </si>
  <si>
    <t>81005345</t>
  </si>
  <si>
    <t>840213074005</t>
  </si>
  <si>
    <t>3/4" Actuator (Valve Body Only)</t>
  </si>
  <si>
    <t>703022</t>
  </si>
  <si>
    <t>81009858</t>
  </si>
  <si>
    <t>840213093693</t>
  </si>
  <si>
    <t>0.5–4 GPM FlowGuard, 1” MPT half unions</t>
  </si>
  <si>
    <t>D3499375</t>
  </si>
  <si>
    <t>81001979</t>
  </si>
  <si>
    <t>840213023690</t>
  </si>
  <si>
    <t>1–13 GPM FlowGuard, 1” FPT ends</t>
  </si>
  <si>
    <t>D3499480</t>
  </si>
  <si>
    <t>81001980</t>
  </si>
  <si>
    <t>840213027773</t>
  </si>
  <si>
    <t>3/4” LF MixTemp-160 3-way Valve (Cv = 3.1)</t>
  </si>
  <si>
    <t>LF703075</t>
  </si>
  <si>
    <t>81016965</t>
  </si>
  <si>
    <t>840213183486</t>
  </si>
  <si>
    <t>1” LF MixTemp-160 3-way Valve  (Cv = 3.2)</t>
  </si>
  <si>
    <t>LF703100</t>
  </si>
  <si>
    <t>81016966</t>
  </si>
  <si>
    <t>840213183493</t>
  </si>
  <si>
    <t>Combination Temp/Pressure Gauge, 32°–248°F/0–50 PSI</t>
  </si>
  <si>
    <t>705075</t>
  </si>
  <si>
    <t>81004202</t>
  </si>
  <si>
    <t>098268535198</t>
  </si>
  <si>
    <t>Combination Temp/Pressure Gauge, 60°–320°F/0–200 PSI</t>
  </si>
  <si>
    <t>705100</t>
  </si>
  <si>
    <t>81003656</t>
  </si>
  <si>
    <t>098268535181</t>
  </si>
  <si>
    <t>Temperature Gauge LF, 0°–200°F</t>
  </si>
  <si>
    <t>LF704621</t>
  </si>
  <si>
    <t>81016967</t>
  </si>
  <si>
    <t>840213183509</t>
  </si>
  <si>
    <t>Thermal Pro Standard Packages (formerly Hydronex ZONE Series Panels)</t>
  </si>
  <si>
    <t>Thermal Pro Standard Zone Panels - Basic Manifold</t>
  </si>
  <si>
    <t>2 Circuit Stainless Steel Manifold</t>
  </si>
  <si>
    <t>ZB-N-2</t>
  </si>
  <si>
    <t>81005851</t>
  </si>
  <si>
    <t>M</t>
  </si>
  <si>
    <t>840213075873</t>
  </si>
  <si>
    <t>3 Circuit Stainless Steel Manifold</t>
  </si>
  <si>
    <t>ZB-N-3</t>
  </si>
  <si>
    <t>81005852</t>
  </si>
  <si>
    <t>840213075880</t>
  </si>
  <si>
    <t>4 Circuit Stainless Steel Manifold</t>
  </si>
  <si>
    <t>ZB-N-4</t>
  </si>
  <si>
    <t>81005853</t>
  </si>
  <si>
    <t>840213075897</t>
  </si>
  <si>
    <t>5 Circuit Stainless Steel Manifold</t>
  </si>
  <si>
    <t>ZB-N-5</t>
  </si>
  <si>
    <t>81005854</t>
  </si>
  <si>
    <t>840213075903</t>
  </si>
  <si>
    <t>6 Circuit Stainless Steel Manifold</t>
  </si>
  <si>
    <t>ZB-N-6</t>
  </si>
  <si>
    <t>81005855</t>
  </si>
  <si>
    <t>L</t>
  </si>
  <si>
    <t>840213075910</t>
  </si>
  <si>
    <t>7 Circuit Stainless Steel Manifold</t>
  </si>
  <si>
    <t>ZB-N-7</t>
  </si>
  <si>
    <t>81005856</t>
  </si>
  <si>
    <t>840213075927</t>
  </si>
  <si>
    <t>8 Circuit Stainless Steel Manifold</t>
  </si>
  <si>
    <t>ZB-N-8</t>
  </si>
  <si>
    <t>81005857</t>
  </si>
  <si>
    <t>840213075934</t>
  </si>
  <si>
    <t>9 Circuit Stainless Steel Manifold</t>
  </si>
  <si>
    <t>ZB-N-9</t>
  </si>
  <si>
    <t>81005792</t>
  </si>
  <si>
    <t>840213090104</t>
  </si>
  <si>
    <t>10 Circuit Stainless Steel Manifold</t>
  </si>
  <si>
    <t>ZB-N-10</t>
  </si>
  <si>
    <t>81005793</t>
  </si>
  <si>
    <t>840213090111</t>
  </si>
  <si>
    <t>11 Circuit Stainless Steel Manifold</t>
  </si>
  <si>
    <t>ZB-N-11</t>
  </si>
  <si>
    <t>81005794</t>
  </si>
  <si>
    <t>840213090128</t>
  </si>
  <si>
    <t>12 Circuit Stainless Steel Manifold</t>
  </si>
  <si>
    <t>ZB-N-12</t>
  </si>
  <si>
    <t>81005795</t>
  </si>
  <si>
    <t>840213090135</t>
  </si>
  <si>
    <t>Thermal Pro Standard Zone Panels - Basic Manifold w/ Actuators</t>
  </si>
  <si>
    <t>2 Circuit Stainless Steel Manifold with Actuators</t>
  </si>
  <si>
    <t>ZB-A-2</t>
  </si>
  <si>
    <t>81005858</t>
  </si>
  <si>
    <t>840213075941</t>
  </si>
  <si>
    <t>3 Circuit Stainless Steel Manifold with Actuators</t>
  </si>
  <si>
    <t>ZB-A-3</t>
  </si>
  <si>
    <t>81005859</t>
  </si>
  <si>
    <t>840213075958</t>
  </si>
  <si>
    <t>4 Circuit Stainless Steel Manifold with Actuators</t>
  </si>
  <si>
    <t>ZB-A-4</t>
  </si>
  <si>
    <t>81005860</t>
  </si>
  <si>
    <t>840213075965</t>
  </si>
  <si>
    <t>5 Circuit Stainless Steel Manifold with Actuators</t>
  </si>
  <si>
    <t>ZB-A-5</t>
  </si>
  <si>
    <t>81005861</t>
  </si>
  <si>
    <t>840213075972</t>
  </si>
  <si>
    <t>6 Circuit Stainless Steel Manifold with Actuators</t>
  </si>
  <si>
    <t>ZB-A-6</t>
  </si>
  <si>
    <t>81005862</t>
  </si>
  <si>
    <t>840213075989</t>
  </si>
  <si>
    <t>9 Circuit Stainless Steel Manifold with Actuators</t>
  </si>
  <si>
    <t>ZB-A-9</t>
  </si>
  <si>
    <t>81005796</t>
  </si>
  <si>
    <t>840213090142</t>
  </si>
  <si>
    <t>11 Circuit Stainless Steel Manifold with Actuators</t>
  </si>
  <si>
    <t>ZB-A-11</t>
  </si>
  <si>
    <t>81005798</t>
  </si>
  <si>
    <t>840213090166</t>
  </si>
  <si>
    <t>12 Circuit Stainless Steel Manifold with Actuators</t>
  </si>
  <si>
    <t>ZB-A-12</t>
  </si>
  <si>
    <t>81005799</t>
  </si>
  <si>
    <t>840213090173</t>
  </si>
  <si>
    <t>Thermal Pro Standard  Zone Panels - Manifold w/ Pump</t>
  </si>
  <si>
    <t>2 Circuit Stainless Steel Manifold with Zone Pump</t>
  </si>
  <si>
    <t>ZC-N-2</t>
  </si>
  <si>
    <t>81005865</t>
  </si>
  <si>
    <t>840213076016</t>
  </si>
  <si>
    <t>3 Circuit Stainless Steel Manifold with Zone Pump</t>
  </si>
  <si>
    <t>ZC-N-3</t>
  </si>
  <si>
    <t>81005866</t>
  </si>
  <si>
    <t>840213076023</t>
  </si>
  <si>
    <t>4 Circuit Stainless Steel Manifold with Zone Pump</t>
  </si>
  <si>
    <t>ZC-N-4</t>
  </si>
  <si>
    <t>81005867</t>
  </si>
  <si>
    <t>840213076030</t>
  </si>
  <si>
    <t>5 Circuit Stainless Steel Manifold with Zone Pump</t>
  </si>
  <si>
    <t>ZC-N-5</t>
  </si>
  <si>
    <t>81005868</t>
  </si>
  <si>
    <t>840213076047</t>
  </si>
  <si>
    <t>6 Circuit Stainless Steel Manifold with Zone Pump</t>
  </si>
  <si>
    <t>ZC-N-6</t>
  </si>
  <si>
    <t>81005869</t>
  </si>
  <si>
    <t>840213076054</t>
  </si>
  <si>
    <t>7 Circuit Stainless Steel Manifold with Zone Pump</t>
  </si>
  <si>
    <t>ZC-N-7</t>
  </si>
  <si>
    <t>81005870</t>
  </si>
  <si>
    <t>840213076061</t>
  </si>
  <si>
    <t>Thermal Pro Standard Zone Panels - Manifold w/ Pump &amp; Actuators</t>
  </si>
  <si>
    <t>2 Circuit Stainless Steel Manifold with ZonePump, Actuators</t>
  </si>
  <si>
    <t>ZC-A-2</t>
  </si>
  <si>
    <t>81005872</t>
  </si>
  <si>
    <t>840213076085</t>
  </si>
  <si>
    <t>3 Circuit Stainless Steel Manifold with ZonePump, Actuators</t>
  </si>
  <si>
    <t>ZC-A-3</t>
  </si>
  <si>
    <t>81005873</t>
  </si>
  <si>
    <t>840213076092</t>
  </si>
  <si>
    <t>4 Circuit Stainless Steel Manifold with ZonePump, Actuators</t>
  </si>
  <si>
    <t>ZC-A-4</t>
  </si>
  <si>
    <t>81005874</t>
  </si>
  <si>
    <t>840213076108</t>
  </si>
  <si>
    <t>5 Circuit Stainless Steel Manifold with ZonePump, Actuators</t>
  </si>
  <si>
    <t>ZC-A-5</t>
  </si>
  <si>
    <t>81005875</t>
  </si>
  <si>
    <t>840213076115</t>
  </si>
  <si>
    <t>6 Circuit Stainless Steel Manifold with ZonePump, Actuators</t>
  </si>
  <si>
    <t>ZC-A-6</t>
  </si>
  <si>
    <t>81005876</t>
  </si>
  <si>
    <t>840213076122</t>
  </si>
  <si>
    <t>Thermal Pro Standard Zone Panels - Manifold w/  Pump &amp; Mix Valve</t>
  </si>
  <si>
    <t>2 Circuit Stainless Steel Manifold, ZonePump, Mix Valve</t>
  </si>
  <si>
    <t>ZM-N-2</t>
  </si>
  <si>
    <t>81005879</t>
  </si>
  <si>
    <t>840213076153</t>
  </si>
  <si>
    <t>3 Circuit Stainless Steel Manifold, ZonePump, Mix Valve</t>
  </si>
  <si>
    <t>ZM-N-3</t>
  </si>
  <si>
    <t>81005880</t>
  </si>
  <si>
    <t>840213076160</t>
  </si>
  <si>
    <t>4 Circuit Stainless Steel Manifold, ZonePump, Mix Valve</t>
  </si>
  <si>
    <t>ZM-N-4</t>
  </si>
  <si>
    <t>81005881</t>
  </si>
  <si>
    <t>840213076177</t>
  </si>
  <si>
    <t>5 Circuit Stainless Steel Manifold, ZonePump, Mix Valve</t>
  </si>
  <si>
    <t>ZM-N-5</t>
  </si>
  <si>
    <t>81005882</t>
  </si>
  <si>
    <t>840213076184</t>
  </si>
  <si>
    <t>6 Circuit Stainless Steel Manifold, ZonePump, Mix Valve</t>
  </si>
  <si>
    <t>ZM-N-6</t>
  </si>
  <si>
    <t>81005883</t>
  </si>
  <si>
    <t>840213076191</t>
  </si>
  <si>
    <t>7 Circuit Stainless Steel Manifold, ZonePump, Mix Valve</t>
  </si>
  <si>
    <t>ZM-N-7</t>
  </si>
  <si>
    <t>81005884</t>
  </si>
  <si>
    <t>840213076207</t>
  </si>
  <si>
    <t>Thermal Pro Standard Zone Panels - Manifold w/ Pump, Mix Valve, &amp; Actuators</t>
  </si>
  <si>
    <t>2 Circuit SS Manifold, Actuators, ZonePump, Mix Valve</t>
  </si>
  <si>
    <t>ZM-A-2</t>
  </si>
  <si>
    <t>81005885</t>
  </si>
  <si>
    <t>840213076214</t>
  </si>
  <si>
    <t>3 Circuit SS Manifold, Actuators, ZonePump, Mix Valve</t>
  </si>
  <si>
    <t>ZM-A-3</t>
  </si>
  <si>
    <t>81005886</t>
  </si>
  <si>
    <t>840213076221</t>
  </si>
  <si>
    <t>4 Circuit SS Manifold, Actuators, ZonePump, Mix Valve</t>
  </si>
  <si>
    <t>ZM-A-4</t>
  </si>
  <si>
    <t>81005887</t>
  </si>
  <si>
    <t>840213076238</t>
  </si>
  <si>
    <t>5 Circuit SS Manifold, Actuators, ZonePump, Mix Valve</t>
  </si>
  <si>
    <t>ZM-A-5</t>
  </si>
  <si>
    <t>81005888</t>
  </si>
  <si>
    <t>840213076245</t>
  </si>
  <si>
    <t>6 Circuit SS Manifold, Actuators, ZonePump, Mix Valve</t>
  </si>
  <si>
    <t>ZM-A-6</t>
  </si>
  <si>
    <t>81005889</t>
  </si>
  <si>
    <t>840213076252</t>
  </si>
  <si>
    <t>Thermal Pro Commercial Zone -Manifold w/ 24 V Motorized 3 Way Mix</t>
  </si>
  <si>
    <t>Note: Made-to-order, 2-4 week lead time</t>
  </si>
  <si>
    <t>Thermal Pro Commercial Zone Panels - 1" Manifold w/ 15-58 Pump, Motorized Mix Valve, &amp; Actuators</t>
  </si>
  <si>
    <t>2 Circuit 1" SS Manifold, Actuators, 15-58 ZonePump, Motorized Mix Valve</t>
  </si>
  <si>
    <t xml:space="preserve">3WM1AST020  </t>
  </si>
  <si>
    <t>81015091</t>
  </si>
  <si>
    <t>64</t>
  </si>
  <si>
    <t>098268970463</t>
  </si>
  <si>
    <t>3 Circuit 1" SS Manifold, Actuators, 15-58 ZonePump, Motorized Mix Valve</t>
  </si>
  <si>
    <t xml:space="preserve">3WM1AST030 </t>
  </si>
  <si>
    <t>81015092</t>
  </si>
  <si>
    <t>66</t>
  </si>
  <si>
    <t>098268970470</t>
  </si>
  <si>
    <t>4 Circuit 1" SS Manifold, Actuators, 15-58 ZonePump, Motorized Mix Valve</t>
  </si>
  <si>
    <t xml:space="preserve">3WM1AST040 </t>
  </si>
  <si>
    <t>81015093</t>
  </si>
  <si>
    <t>68</t>
  </si>
  <si>
    <t>098268970487</t>
  </si>
  <si>
    <t>5 Circuit 1" SS Manifold, Actuators, 15-58 ZonePump, Motorized Mix Valve</t>
  </si>
  <si>
    <t xml:space="preserve">3WM1AST050  </t>
  </si>
  <si>
    <t>81015094</t>
  </si>
  <si>
    <t>098268970494</t>
  </si>
  <si>
    <t>6 Circuit 1" SS Manifold, Actuators, 15-58 ZonePump, Motorized Mix Valve</t>
  </si>
  <si>
    <t xml:space="preserve">3WM1AST060 </t>
  </si>
  <si>
    <t>81015095</t>
  </si>
  <si>
    <t>72</t>
  </si>
  <si>
    <t>098268970500</t>
  </si>
  <si>
    <t>7 Circuit 1" SS Manifold, Actuators, 15-58 ZonePump, Motorized Mix Valve</t>
  </si>
  <si>
    <t xml:space="preserve">3WM1AST070  </t>
  </si>
  <si>
    <t>81015096</t>
  </si>
  <si>
    <t>81</t>
  </si>
  <si>
    <t>098268970517</t>
  </si>
  <si>
    <t>8 Circuit 1" SS Manifold, Actuators, 15-58 ZonePump, Motorized Mix Valve</t>
  </si>
  <si>
    <t xml:space="preserve">3WM1AST080  </t>
  </si>
  <si>
    <t>81015097</t>
  </si>
  <si>
    <t>83</t>
  </si>
  <si>
    <t>098268970524</t>
  </si>
  <si>
    <t>9 Circuit 1" SS Manifold, Actuators, 15-58 ZonePump, Motorized Mix Valve</t>
  </si>
  <si>
    <t xml:space="preserve">3WM1AST090 </t>
  </si>
  <si>
    <t>81015098</t>
  </si>
  <si>
    <t>85</t>
  </si>
  <si>
    <t>098268970531</t>
  </si>
  <si>
    <t>10 Circuit 1" SS Manifold, Actuators, 15-58 ZonePump, Motorized Mix Valve</t>
  </si>
  <si>
    <t xml:space="preserve">3WM1AST100  </t>
  </si>
  <si>
    <t>81015099</t>
  </si>
  <si>
    <t>87</t>
  </si>
  <si>
    <t>098268970548</t>
  </si>
  <si>
    <t>11 Circuit 1" SS Manifold, Actuators, 15-58 ZonePump, Motorized Mix Valve</t>
  </si>
  <si>
    <t xml:space="preserve">3WM1AST110 </t>
  </si>
  <si>
    <t>81015100</t>
  </si>
  <si>
    <t>97</t>
  </si>
  <si>
    <t>098268970555</t>
  </si>
  <si>
    <t>12 Circuit 1" SS Manifold, Actuators, 15-58 ZonePump, Motorized Mix Valve</t>
  </si>
  <si>
    <t xml:space="preserve">3WM1AST120  </t>
  </si>
  <si>
    <t>81015101</t>
  </si>
  <si>
    <t>098268970562</t>
  </si>
  <si>
    <t>Thermal Pro Commercial Zone Panels - 1" Manifold w/ 15-58 Pump, &amp; Motorized Mix Valve</t>
  </si>
  <si>
    <t>2 Circuit 1" SS Manifold, 15-58 ZonePump, Motorized Mix Valve</t>
  </si>
  <si>
    <t xml:space="preserve">3WM1NST020  </t>
  </si>
  <si>
    <t>81015102</t>
  </si>
  <si>
    <t>62</t>
  </si>
  <si>
    <t>098268970579</t>
  </si>
  <si>
    <t>3 Circuit 1" SS Manifold, 15-58 ZonePump, Motorized Mix Valve</t>
  </si>
  <si>
    <t xml:space="preserve">3WM1NST030  </t>
  </si>
  <si>
    <t>81015103</t>
  </si>
  <si>
    <t>63</t>
  </si>
  <si>
    <t>098268970586</t>
  </si>
  <si>
    <t>4 Circuit 1" SS Manifold, 15-58 ZonePump, Motorized Mix Valve</t>
  </si>
  <si>
    <t xml:space="preserve">3WM1NST040  </t>
  </si>
  <si>
    <t>81015104</t>
  </si>
  <si>
    <t>098268970593</t>
  </si>
  <si>
    <t>5 Circuit 1" SS Manifold, 15-58 ZonePump, Motorized Mix Valve</t>
  </si>
  <si>
    <t xml:space="preserve">3WM1NST050  </t>
  </si>
  <si>
    <t>81015105</t>
  </si>
  <si>
    <t>65</t>
  </si>
  <si>
    <t>098268970609</t>
  </si>
  <si>
    <t>6 Circuit 1" SS Manifold, 15-58 ZonePump, Motorized Mix Valve</t>
  </si>
  <si>
    <t xml:space="preserve">3WM1NST060  </t>
  </si>
  <si>
    <t>81015106</t>
  </si>
  <si>
    <t>098268970616</t>
  </si>
  <si>
    <t>7 Circuit 1" SS Manifold, 15-58 ZonePump, Motorized Mix Valve</t>
  </si>
  <si>
    <t xml:space="preserve">3WM1NST070  </t>
  </si>
  <si>
    <t>81015107</t>
  </si>
  <si>
    <t>74</t>
  </si>
  <si>
    <t>098268970623</t>
  </si>
  <si>
    <t>8 Circuit 1" SS Manifold, 15-58 ZonePump, Motorized Mix Valve</t>
  </si>
  <si>
    <t xml:space="preserve">3WM1NST080  </t>
  </si>
  <si>
    <t>81015108</t>
  </si>
  <si>
    <t>098268970630</t>
  </si>
  <si>
    <t>9 Circuit 1" SS Manifold, 15-58 ZonePump, Motorized Mix Valve</t>
  </si>
  <si>
    <t xml:space="preserve">3WM1NST090  </t>
  </si>
  <si>
    <t>81015109</t>
  </si>
  <si>
    <t>76</t>
  </si>
  <si>
    <t>098268970647</t>
  </si>
  <si>
    <t>10 Circuit 1" SS Manifold, 15-58 ZonePump, Motorized Mix Valve</t>
  </si>
  <si>
    <t xml:space="preserve">3WM1NST100  </t>
  </si>
  <si>
    <t>81015110</t>
  </si>
  <si>
    <t>77</t>
  </si>
  <si>
    <t>098268970654</t>
  </si>
  <si>
    <t>11 Circuit 1" SS Manifold, 15-58 ZonePump, Motorized Mix Valve</t>
  </si>
  <si>
    <t xml:space="preserve">3WM1NST110 </t>
  </si>
  <si>
    <t>81015111</t>
  </si>
  <si>
    <t>86</t>
  </si>
  <si>
    <t>098268970661</t>
  </si>
  <si>
    <t>12 Circuit 1" SS Manifold, 15-58 ZonePump, Motorized Mix Valve</t>
  </si>
  <si>
    <t xml:space="preserve">3WM1NST120  </t>
  </si>
  <si>
    <t>81015112</t>
  </si>
  <si>
    <t>098268970678</t>
  </si>
  <si>
    <t>Thermal Pro Commercial Zone Panels - 1" Manifold w/ 25-99 Pump, Motorized Mix Valve, &amp; Actuators</t>
  </si>
  <si>
    <t>2 Circuit 1" SS Manifold, Actuators, 25-99 ZonePump, Motorized Mix Valve</t>
  </si>
  <si>
    <t xml:space="preserve">3WM2AST020  </t>
  </si>
  <si>
    <t>81015113</t>
  </si>
  <si>
    <t>098268970685</t>
  </si>
  <si>
    <t>3 Circuit 1" SS Manifold, Actuators, 25-99 ZonePump, Motorized Mix Valve</t>
  </si>
  <si>
    <t xml:space="preserve">3WM2AST030  </t>
  </si>
  <si>
    <t>81015114</t>
  </si>
  <si>
    <t>098268970692</t>
  </si>
  <si>
    <t>4 Circuit 1" SS Manifold, Actuators, 25-99 ZonePump, Motorized Mix Valve</t>
  </si>
  <si>
    <t xml:space="preserve">3WM2AST040  </t>
  </si>
  <si>
    <t>81015115</t>
  </si>
  <si>
    <t>098268970708</t>
  </si>
  <si>
    <t>5 Circuit 1" SS Manifold, Actuators, 25-99 ZonePump, Motorized Mix Valve</t>
  </si>
  <si>
    <t xml:space="preserve">3WM2AST050  </t>
  </si>
  <si>
    <t>81015116</t>
  </si>
  <si>
    <t>098268970715</t>
  </si>
  <si>
    <t>6 Circuit 1" SS Manifold, Actuators, 25-99 ZonePump, Motorized Mix Valve</t>
  </si>
  <si>
    <t xml:space="preserve">3WM2AST060  </t>
  </si>
  <si>
    <t>81015117</t>
  </si>
  <si>
    <t>098268970722</t>
  </si>
  <si>
    <t>7 Circuit 1" SS Manifold, Actuators, 25-99 ZonePump, Motorized Mix Valve</t>
  </si>
  <si>
    <t xml:space="preserve">3WM2AST070  </t>
  </si>
  <si>
    <t>81015118</t>
  </si>
  <si>
    <t>098268970739</t>
  </si>
  <si>
    <t>8 Circuit 1" SS Manifold, Actuators, 25-99 ZonePump, Motorized Mix Valve</t>
  </si>
  <si>
    <t>3WM2AST080</t>
  </si>
  <si>
    <t>81015119</t>
  </si>
  <si>
    <t>098268970746</t>
  </si>
  <si>
    <t>9 Circuit 1" SS Manifold, Actuators, 25-99 ZonePump, Motorized Mix Valve</t>
  </si>
  <si>
    <t xml:space="preserve">3WM2AST090  </t>
  </si>
  <si>
    <t>81015120</t>
  </si>
  <si>
    <t>098268970753</t>
  </si>
  <si>
    <t>10 Circuit 1" SS Manifold, Actuators, 25-99 ZonePump, Motorized Mix Valve</t>
  </si>
  <si>
    <t xml:space="preserve">3WM2AST100 </t>
  </si>
  <si>
    <t>81015121</t>
  </si>
  <si>
    <t>098268970760</t>
  </si>
  <si>
    <t>11 Circuit 1" SS Manifold, Actuators, 25-99 ZonePump, Motorized Mix Valve</t>
  </si>
  <si>
    <t xml:space="preserve">3WM2AST110 </t>
  </si>
  <si>
    <t>81015122</t>
  </si>
  <si>
    <t>99</t>
  </si>
  <si>
    <t>098268970777</t>
  </si>
  <si>
    <t>12 Circuit 1" SS Manifold, Actuators, 25-99 ZonePump, Motorized Mix Valve</t>
  </si>
  <si>
    <t xml:space="preserve">3WM2AST120  </t>
  </si>
  <si>
    <t>81015123</t>
  </si>
  <si>
    <t>098268970784</t>
  </si>
  <si>
    <t>Thermal Pro Commercial Zone Panels - 1" Manifold w/ 25-99 Pump, &amp; Motorized Mix Valve</t>
  </si>
  <si>
    <t>2 Circuit 1" SS Manifold, 25-99 ZonePump, Motorized Mix Valve</t>
  </si>
  <si>
    <t xml:space="preserve">3WM2NST020  </t>
  </si>
  <si>
    <t>81015124</t>
  </si>
  <si>
    <t>098268970791</t>
  </si>
  <si>
    <t>3 Circuit 1" SS Manifold, 25-99 ZonePump, Motorized Mix Valve</t>
  </si>
  <si>
    <t xml:space="preserve">3WM2NST030  </t>
  </si>
  <si>
    <t>81015125</t>
  </si>
  <si>
    <t>098268970807</t>
  </si>
  <si>
    <t>4 Circuit 1" SS Manifold, 25-99 ZonePump, Motorized Mix Valve</t>
  </si>
  <si>
    <t xml:space="preserve">3WM2NST040  </t>
  </si>
  <si>
    <t>81015126</t>
  </si>
  <si>
    <t>098268970814</t>
  </si>
  <si>
    <t>5 Circuit 1" SS Manifold, 25-99 ZonePump, Motorized Mix Valve</t>
  </si>
  <si>
    <t xml:space="preserve">3WM2NST050  </t>
  </si>
  <si>
    <t>81015127</t>
  </si>
  <si>
    <t>67</t>
  </si>
  <si>
    <t>098268970821</t>
  </si>
  <si>
    <t>6 Circuit 1" SS Manifold, 25-99 ZonePump, Motorized Mix Valve</t>
  </si>
  <si>
    <t xml:space="preserve">3WM2NST060  </t>
  </si>
  <si>
    <t>81015128</t>
  </si>
  <si>
    <t>098268970838</t>
  </si>
  <si>
    <t>7 Circuit 1" SS Manifold, 25-99 ZonePump, Motorized Mix Valve</t>
  </si>
  <si>
    <t xml:space="preserve">3WM2NST070  </t>
  </si>
  <si>
    <t>81015129</t>
  </si>
  <si>
    <t>098268970845</t>
  </si>
  <si>
    <t>8 Circuit 1" SS Manifold, 25-99 ZonePump, Motorized Mix Valve</t>
  </si>
  <si>
    <t xml:space="preserve">3WM2NST080  </t>
  </si>
  <si>
    <t>81015130</t>
  </si>
  <si>
    <t>098268970852</t>
  </si>
  <si>
    <t>9 Circuit 1" SS Manifold, 25-99 ZonePump, Motorized Mix Valve</t>
  </si>
  <si>
    <t xml:space="preserve">3WM2NST090  </t>
  </si>
  <si>
    <t>81015131</t>
  </si>
  <si>
    <t>78</t>
  </si>
  <si>
    <t>098268970869</t>
  </si>
  <si>
    <t>10 Circuit 1" SS Manifold, 25-99 ZonePump, Motorized Mix Valve</t>
  </si>
  <si>
    <t xml:space="preserve">3WM2NST100  </t>
  </si>
  <si>
    <t>81015132</t>
  </si>
  <si>
    <t>79</t>
  </si>
  <si>
    <t>098268970876</t>
  </si>
  <si>
    <t>11 Circuit 1" SS Manifold, 25-99 ZonePump, Motorized Mix Valve</t>
  </si>
  <si>
    <t xml:space="preserve">3WM2NST110  </t>
  </si>
  <si>
    <t>81015133</t>
  </si>
  <si>
    <t>098268970883</t>
  </si>
  <si>
    <t>12 Circuit 1" SS Manifold, 25-99 ZonePump, Motorized Mix Valve</t>
  </si>
  <si>
    <t xml:space="preserve">3WM2NST120 </t>
  </si>
  <si>
    <t>81015134</t>
  </si>
  <si>
    <t>90</t>
  </si>
  <si>
    <t>098268970890</t>
  </si>
  <si>
    <t>Thermal Pro Commercial Zone Panels - Hi-Flow Manifold w/ 15-58 Pump, Motorized Mix Valve, &amp; Actuators</t>
  </si>
  <si>
    <t>2 Circuit SS Manifold, Actuators, ZonePump, Motorized Mix Valve</t>
  </si>
  <si>
    <t xml:space="preserve">3WM1AHF020 </t>
  </si>
  <si>
    <t>81015135</t>
  </si>
  <si>
    <t>098268970906</t>
  </si>
  <si>
    <t>3 Circuit SS Manifold, Actuators, ZonePump, Motorized Mix Valve</t>
  </si>
  <si>
    <t xml:space="preserve">3WM1AHF030 </t>
  </si>
  <si>
    <t>81015136</t>
  </si>
  <si>
    <t>098268970913</t>
  </si>
  <si>
    <t>4 Circuit SS Manifold, Actuators, ZonePump, Motorized Mix Valve</t>
  </si>
  <si>
    <t xml:space="preserve">3WM1AHF040 </t>
  </si>
  <si>
    <t>81015137</t>
  </si>
  <si>
    <t>098268970920</t>
  </si>
  <si>
    <t>5 Circuit SS Manifold, Actuators, ZonePump, Motorized Mix Valve</t>
  </si>
  <si>
    <t>3WM1AHF050</t>
  </si>
  <si>
    <t>81015138</t>
  </si>
  <si>
    <t>098268970937</t>
  </si>
  <si>
    <t>6 Circuit SS Manifold, Actuators, ZonePump, Motorized Mix Valve</t>
  </si>
  <si>
    <t xml:space="preserve">3WM1AHF060 </t>
  </si>
  <si>
    <t>81015139</t>
  </si>
  <si>
    <t>098268970944</t>
  </si>
  <si>
    <t>7 Circuit SS Manifold, Actuators, ZonePump, Motorized Mix Valve</t>
  </si>
  <si>
    <t xml:space="preserve">3WM1AHF070 </t>
  </si>
  <si>
    <t>81015140</t>
  </si>
  <si>
    <t>84</t>
  </si>
  <si>
    <t>098268970951</t>
  </si>
  <si>
    <t>8 Circuit SS Manifold, Actuators, ZonePump, Motorized Mix Valve</t>
  </si>
  <si>
    <t xml:space="preserve">3WM1AHF080 </t>
  </si>
  <si>
    <t>81015141</t>
  </si>
  <si>
    <t>098268970968</t>
  </si>
  <si>
    <t>9 Circuit SS Manifold, Actuators, ZonePump, Motorized Mix Valve</t>
  </si>
  <si>
    <t xml:space="preserve">3WM1AHF090 </t>
  </si>
  <si>
    <t>81015142</t>
  </si>
  <si>
    <t>098268970975</t>
  </si>
  <si>
    <t>10 Circuit SS Manifold, Actuators, ZonePump, Motorized Mix Valve</t>
  </si>
  <si>
    <t xml:space="preserve">3WM1AHF100 </t>
  </si>
  <si>
    <t>81015143</t>
  </si>
  <si>
    <t>098268970982</t>
  </si>
  <si>
    <t>11 Circuit SS Manifold, Actuators, ZonePump, Motorized Mix Valve</t>
  </si>
  <si>
    <t xml:space="preserve">3WM1AHF110 </t>
  </si>
  <si>
    <t>81015144</t>
  </si>
  <si>
    <t>098268970999</t>
  </si>
  <si>
    <t>12 Circuit SS Manifold, Actuators, ZonePump, Motorized Mix Valve</t>
  </si>
  <si>
    <t>3WM1AHF120</t>
  </si>
  <si>
    <t>81015145</t>
  </si>
  <si>
    <t>098268971002</t>
  </si>
  <si>
    <t>Thermal Pro Commercial Zone Panels - Hi-Flow Manifold w/ 15-58 Pump, &amp; Motorized Mix Valve</t>
  </si>
  <si>
    <t>2 Circuit 1" SS Manifold, ZonePump, Motorized Mix Valve</t>
  </si>
  <si>
    <t xml:space="preserve">3WM1NHF020 </t>
  </si>
  <si>
    <t>81015146</t>
  </si>
  <si>
    <t>098268971019</t>
  </si>
  <si>
    <t>3 Circuit 1" SS Manifold, ZonePump, Motorized Mix Valve</t>
  </si>
  <si>
    <t xml:space="preserve">3WM1NHF030 </t>
  </si>
  <si>
    <t>81015147</t>
  </si>
  <si>
    <t>098268971026</t>
  </si>
  <si>
    <t>4 Circuit 1" SS Manifold, ZonePump, Motorized Mix Valve</t>
  </si>
  <si>
    <t xml:space="preserve">3WM1NHF040 </t>
  </si>
  <si>
    <t>81015148</t>
  </si>
  <si>
    <t>098268971033</t>
  </si>
  <si>
    <t>5 Circuit 1" SS Manifold, ZonePump, Motorized Mix Valve</t>
  </si>
  <si>
    <t>3WM1NHF050</t>
  </si>
  <si>
    <t>81015149</t>
  </si>
  <si>
    <t>098268971040</t>
  </si>
  <si>
    <t>6 Circuit 1" SS Manifold, ZonePump, Motorized Mix Valve</t>
  </si>
  <si>
    <t xml:space="preserve">3WM1NHF060 </t>
  </si>
  <si>
    <t>81015150</t>
  </si>
  <si>
    <t>098268971057</t>
  </si>
  <si>
    <t>7 Circuit 1" SS Manifold, ZonePump, Motorized Mix Valve</t>
  </si>
  <si>
    <t xml:space="preserve">3WM1NHF070 </t>
  </si>
  <si>
    <t>81015151</t>
  </si>
  <si>
    <t>098268971064</t>
  </si>
  <si>
    <t>8 Circuit 1" SS Manifold, ZonePump, Motorized Mix Valve</t>
  </si>
  <si>
    <t xml:space="preserve">3WM1NHF080 </t>
  </si>
  <si>
    <t>81015152</t>
  </si>
  <si>
    <t>098268971071</t>
  </si>
  <si>
    <t>9 Circuit 1" SS Manifold, ZonePump, Motorized Mix Valve</t>
  </si>
  <si>
    <t xml:space="preserve">3WM1NHF090 </t>
  </si>
  <si>
    <t>81015153</t>
  </si>
  <si>
    <t>098268971088</t>
  </si>
  <si>
    <t>10 Circuit 1" SS Manifold, ZonePump, Motorized Mix Valve</t>
  </si>
  <si>
    <t xml:space="preserve">3WM1NHF100 </t>
  </si>
  <si>
    <t>81015154</t>
  </si>
  <si>
    <t>80</t>
  </si>
  <si>
    <t>098268971095</t>
  </si>
  <si>
    <t>11 Circuit 1" SS Manifold, ZonePump, Motorized Mix Valve</t>
  </si>
  <si>
    <t xml:space="preserve">3WM1NHF110 </t>
  </si>
  <si>
    <t>81015155</t>
  </si>
  <si>
    <t>098268971101</t>
  </si>
  <si>
    <t>12 Circuit 1" SS Manifold, ZonePump, Motorized Mix Valve</t>
  </si>
  <si>
    <t xml:space="preserve">3WM1NHF120 </t>
  </si>
  <si>
    <t>81015156</t>
  </si>
  <si>
    <t>098268971118</t>
  </si>
  <si>
    <t>Thermal Pro Commercial Zone Panels - Hi-Flow Manifold w/ 25-99 Pump, Motorized Mix Valve, &amp; Actuators</t>
  </si>
  <si>
    <t>2 Circuit Hi-Flow Manifold, Actuators, 25-99 ZonePump, Motorized Mix Valve</t>
  </si>
  <si>
    <t xml:space="preserve">3WM2AHF020 </t>
  </si>
  <si>
    <t>81015157</t>
  </si>
  <si>
    <t>098268971125</t>
  </si>
  <si>
    <t>3 Circuit Hi-Flow Manifold, Actuators, 25-99 ZonePump, Motorized Mix Valve</t>
  </si>
  <si>
    <t xml:space="preserve">3WM2AHF030 </t>
  </si>
  <si>
    <t>81015158</t>
  </si>
  <si>
    <t>098268971132</t>
  </si>
  <si>
    <t>4 Circuit Hi-Flow Manifold, Actuators, 25-99 ZonePump, Motorized Mix Valve</t>
  </si>
  <si>
    <t>3WM2AHF040</t>
  </si>
  <si>
    <t>81015159</t>
  </si>
  <si>
    <t>098268971149</t>
  </si>
  <si>
    <t>5 Circuit Hi-Flow Manifold, Actuators, 25-99 ZonePump, Motorized Mix Valve</t>
  </si>
  <si>
    <t>3WM2AHF050</t>
  </si>
  <si>
    <t>81015160</t>
  </si>
  <si>
    <t>098268971156</t>
  </si>
  <si>
    <t>6 Circuit Hi-Flow Manifold, Actuators, 25-99 ZonePump, Motorized Mix Valve</t>
  </si>
  <si>
    <t xml:space="preserve">3WM2AHF060 </t>
  </si>
  <si>
    <t>81015161</t>
  </si>
  <si>
    <t>098268971163</t>
  </si>
  <si>
    <t>7 Circuit Hi-Flow Manifold, Actuators, 25-99 ZonePump, Motorized Mix Valve</t>
  </si>
  <si>
    <t xml:space="preserve">3WM2AHF070 </t>
  </si>
  <si>
    <t>81015162</t>
  </si>
  <si>
    <t>098268971170</t>
  </si>
  <si>
    <t>8 Circuit Hi-Flow Manifold, Actuators, 25-99 ZonePump, Motorized Mix Valve</t>
  </si>
  <si>
    <t xml:space="preserve">3WM2AHF080 </t>
  </si>
  <si>
    <t>81015163</t>
  </si>
  <si>
    <t>098268971187</t>
  </si>
  <si>
    <t>9 Circuit Hi-Flow Manifold, Actuators, 25-99 ZonePump, Motorized Mix Valve</t>
  </si>
  <si>
    <t xml:space="preserve">3WM2AHF090 </t>
  </si>
  <si>
    <t>81015164</t>
  </si>
  <si>
    <t>098268971194</t>
  </si>
  <si>
    <t>10 Circuit Hi-Flow Manifold, Actuators, 25-99 ZonePump, Motorized Mix Valve</t>
  </si>
  <si>
    <t xml:space="preserve">3WM2AHF100 </t>
  </si>
  <si>
    <t>81015165</t>
  </si>
  <si>
    <t>098268971200</t>
  </si>
  <si>
    <t>11 Circuit Hi-Flow Manifold, Actuators, 25-99 ZonePump, Motorized Mix Valve</t>
  </si>
  <si>
    <t xml:space="preserve">3WM2AHF110 </t>
  </si>
  <si>
    <t>81015166</t>
  </si>
  <si>
    <t>098268971217</t>
  </si>
  <si>
    <t>12 Circuit Hi-Flow Manifold, Actuators, 25-99 ZonePump, Motorized Mix Valve</t>
  </si>
  <si>
    <t xml:space="preserve">3WM2AHF120 </t>
  </si>
  <si>
    <t>81015167</t>
  </si>
  <si>
    <t>104</t>
  </si>
  <si>
    <t>098268971224</t>
  </si>
  <si>
    <t>Thermal Pro Commercial Zone Panels - Hi-Flow Manifold w/ 25-99 Pump, &amp; Motorized Mix Valve</t>
  </si>
  <si>
    <t>2 Circuit Hi-Flow Manifold, 25-99 ZonePump, Motorized Mix Valve</t>
  </si>
  <si>
    <t>3WM12NHF020</t>
  </si>
  <si>
    <t>81015168</t>
  </si>
  <si>
    <t>098268971231</t>
  </si>
  <si>
    <t>3 Circuit Hi-Flow Manifold, 25-99 ZonePump, Motorized Mix Valve</t>
  </si>
  <si>
    <t>3WM2NHF030</t>
  </si>
  <si>
    <t>81015169</t>
  </si>
  <si>
    <t>098268971248</t>
  </si>
  <si>
    <t>4 Circuit Hi-Flow Manifold, 25-99 ZonePump, Motorized Mix Valve</t>
  </si>
  <si>
    <t xml:space="preserve">3WM2NHF040 </t>
  </si>
  <si>
    <t>81015170</t>
  </si>
  <si>
    <t>098268971255</t>
  </si>
  <si>
    <t>5 Circuit Hi-Flow Manifold, 25-99 ZonePump, Motorized Mix Valve</t>
  </si>
  <si>
    <t>3WM2NHF050</t>
  </si>
  <si>
    <t>81015171</t>
  </si>
  <si>
    <t>098268971262</t>
  </si>
  <si>
    <t>6 Circuit Hi-Flow Manifold, 25-99 ZonePump, Motorized Mix Valve</t>
  </si>
  <si>
    <t xml:space="preserve">3WM2NHF060 </t>
  </si>
  <si>
    <t>81015172</t>
  </si>
  <si>
    <t>098268971279</t>
  </si>
  <si>
    <t>7 Circuit Hi-Flow Manifold, 25-99 ZonePump, Motorized Mix Valve</t>
  </si>
  <si>
    <t>3WM2NHF070</t>
  </si>
  <si>
    <t>81015173</t>
  </si>
  <si>
    <t>098268971286</t>
  </si>
  <si>
    <t>8 Circuit Hi-Flow Manifold, 25-99 ZonePump, Motorized Mix Valve</t>
  </si>
  <si>
    <t>3WM2NHF080</t>
  </si>
  <si>
    <t>81015174</t>
  </si>
  <si>
    <t>098268971293</t>
  </si>
  <si>
    <t>9 Circuit Hi-Flow Manifold, 25-99 ZonePump, Motorized Mix Valve</t>
  </si>
  <si>
    <t xml:space="preserve">3WM2NHF090 </t>
  </si>
  <si>
    <t>81015175</t>
  </si>
  <si>
    <t>098268971309</t>
  </si>
  <si>
    <t>10 Circuit Hi-Flow Manifold, 25-99 ZonePump, Motorized Mix Valve</t>
  </si>
  <si>
    <t xml:space="preserve">3WM2NHF100 </t>
  </si>
  <si>
    <t>81015176</t>
  </si>
  <si>
    <t>82</t>
  </si>
  <si>
    <t>098268971316</t>
  </si>
  <si>
    <t>11 Circuit Hi-Flow Manifold, 25-99 ZonePump, Motorized Mix Valve</t>
  </si>
  <si>
    <t xml:space="preserve">3WM2NHF110 </t>
  </si>
  <si>
    <t>81015177</t>
  </si>
  <si>
    <t>098268971323</t>
  </si>
  <si>
    <t>12 Circuit Hi-Flow Manifold, 25-99 ZonePump, Motorized Mix Valve</t>
  </si>
  <si>
    <t xml:space="preserve">3WM2NHF120 </t>
  </si>
  <si>
    <t>81015178</t>
  </si>
  <si>
    <t>098268971330</t>
  </si>
  <si>
    <t>Thermal Pro Accessories</t>
  </si>
  <si>
    <t>Replacement 4 Zone Master Valve Control Box</t>
  </si>
  <si>
    <t>Replacement 6 Zone Master Valve Control Box</t>
  </si>
  <si>
    <t>Replacement Thermal Actuator</t>
  </si>
  <si>
    <t>Z Series Manifold Differential By-Pass Valve</t>
  </si>
  <si>
    <t>Replacement WR 26-69 Circulator</t>
  </si>
  <si>
    <t>GUPS2699115</t>
  </si>
  <si>
    <t>81009645</t>
  </si>
  <si>
    <t>840213114961</t>
  </si>
  <si>
    <r>
      <t xml:space="preserve">ProMelt - Controls &amp; Accessories                                  </t>
    </r>
    <r>
      <rPr>
        <b/>
        <u/>
        <sz val="9"/>
        <rFont val="Arial Narrow"/>
        <family val="2"/>
      </rPr>
      <t xml:space="preserve">       **use SunTouch Multiplier</t>
    </r>
  </si>
  <si>
    <t>ProMelt Smart Controller</t>
  </si>
  <si>
    <t>81020614</t>
  </si>
  <si>
    <t xml:space="preserve">Snow Sensor  095, air     </t>
  </si>
  <si>
    <t>81018908</t>
  </si>
  <si>
    <r>
      <t xml:space="preserve">Snow/Ice Sensor  090, in slab w 65 ft cable </t>
    </r>
    <r>
      <rPr>
        <b/>
        <sz val="12"/>
        <rFont val="Arial Narrow"/>
        <family val="2"/>
      </rPr>
      <t xml:space="preserve">   </t>
    </r>
  </si>
  <si>
    <t>81018906</t>
  </si>
  <si>
    <r>
      <t xml:space="preserve">Snow/Ice Sensor Socket 091   </t>
    </r>
    <r>
      <rPr>
        <b/>
        <sz val="12"/>
        <rFont val="Arial Narrow"/>
        <family val="2"/>
      </rPr>
      <t xml:space="preserve"> </t>
    </r>
  </si>
  <si>
    <t>81018907</t>
  </si>
  <si>
    <t>ProMelt, PM-2C, Detector, 120/208/240V  30A</t>
  </si>
  <si>
    <t>300600</t>
  </si>
  <si>
    <t>81011699</t>
  </si>
  <si>
    <t>840213099619</t>
  </si>
  <si>
    <t>ProMelt Display Panel, PM-DP,24V, Optional</t>
  </si>
  <si>
    <t>300650</t>
  </si>
  <si>
    <t>81012360</t>
  </si>
  <si>
    <t>840213099626</t>
  </si>
  <si>
    <t>ProMelt PM-5 Detector 120/208/240V  2 x 30A</t>
  </si>
  <si>
    <t>300580</t>
  </si>
  <si>
    <t>81014247</t>
  </si>
  <si>
    <t>840213004774</t>
  </si>
  <si>
    <t>Cable Ties, Pkg. of 100</t>
  </si>
  <si>
    <t>321400</t>
  </si>
  <si>
    <t>81012001</t>
  </si>
  <si>
    <t>840213099718</t>
  </si>
  <si>
    <t>CableStrap / 25 ft. Roll</t>
  </si>
  <si>
    <t>321301ST</t>
  </si>
  <si>
    <t>81005523</t>
  </si>
  <si>
    <t>840213080518</t>
  </si>
  <si>
    <t>ProMelt Heating Wire Repair Kit, 1 repair</t>
  </si>
  <si>
    <t>200400</t>
  </si>
  <si>
    <t>81012263</t>
  </si>
  <si>
    <t>840213099725</t>
  </si>
  <si>
    <t>ProMelt Plaque</t>
  </si>
  <si>
    <t>100123</t>
  </si>
  <si>
    <t>81012381</t>
  </si>
  <si>
    <t>840213099664</t>
  </si>
  <si>
    <t>Square Footage</t>
  </si>
  <si>
    <t>Size(s) / Length</t>
  </si>
  <si>
    <t>Amp Draw</t>
  </si>
  <si>
    <t>List Price</t>
  </si>
  <si>
    <t>SunTouch TapeMats</t>
  </si>
  <si>
    <t>2'-wide 120V SunTouch TapeMats</t>
  </si>
  <si>
    <t>TapeMat, 2’x5’, 120V, 10 Sq.Ft.</t>
  </si>
  <si>
    <t>2' x 5'</t>
  </si>
  <si>
    <t>12000524ST</t>
  </si>
  <si>
    <t>TapeMat, 2’x7’6”, 120V, 15 Sq.Ft.</t>
  </si>
  <si>
    <t>2' x 7' 6"</t>
  </si>
  <si>
    <t>12000724ST</t>
  </si>
  <si>
    <t>TapeMat, 2’x10’, 120V, 20 Sq.Ft.</t>
  </si>
  <si>
    <t>2' x 10'</t>
  </si>
  <si>
    <t>12001024ST</t>
  </si>
  <si>
    <t>TapeMat, 2’x12’6”, 120V, 25 Sq.Ft.</t>
  </si>
  <si>
    <t>2' x 12' 6"</t>
  </si>
  <si>
    <t>12001224ST</t>
  </si>
  <si>
    <t>TapeMat, 2’x15’, 120V, 30 Sq.Ft.</t>
  </si>
  <si>
    <t>2' x 15'</t>
  </si>
  <si>
    <t>12001524ST</t>
  </si>
  <si>
    <t>TapeMat, 2’x17’6”, 120V, 35 Sq.Ft.</t>
  </si>
  <si>
    <t>2' x 17' 6"</t>
  </si>
  <si>
    <t>12001724ST</t>
  </si>
  <si>
    <t>TapeMat, 2’x20’, 120V, 40 Sq.Ft.</t>
  </si>
  <si>
    <t>2' x 20'</t>
  </si>
  <si>
    <t>12002024ST</t>
  </si>
  <si>
    <t>TapeMat, 2’x22’6”, 120V, 45 Sq.Ft.</t>
  </si>
  <si>
    <t>2' x 22' 6"</t>
  </si>
  <si>
    <t>12002224ST</t>
  </si>
  <si>
    <t>TapeMat, 2’x25’, 120V, 50 Sq.Ft.</t>
  </si>
  <si>
    <t>2' x 25'</t>
  </si>
  <si>
    <t>12002524ST</t>
  </si>
  <si>
    <t>TapeMat, 2’x30’, 120V, 60 Sq.Ft.</t>
  </si>
  <si>
    <t>2' x 30'</t>
  </si>
  <si>
    <t>12003024ST</t>
  </si>
  <si>
    <t>TapeMat, 2’x35’, 120V, 70 Sq.Ft.</t>
  </si>
  <si>
    <t>2' x 35'</t>
  </si>
  <si>
    <t>12003524ST</t>
  </si>
  <si>
    <t>TapeMat, 2’x40’, 120V, 80 Sq.Ft.</t>
  </si>
  <si>
    <t>2' x 40'</t>
  </si>
  <si>
    <t>12004024ST</t>
  </si>
  <si>
    <t>TapeMat, 2’x45’, 120V, 90 Sq.Ft.</t>
  </si>
  <si>
    <t>2' x 45'</t>
  </si>
  <si>
    <t>12004524ST</t>
  </si>
  <si>
    <t>TapeMat, 2’x50’, 120V, 100 Sq.Ft.</t>
  </si>
  <si>
    <t>2' x 50'</t>
  </si>
  <si>
    <t>12005024ST</t>
  </si>
  <si>
    <t>3'-wide 120V SunTouch TapeMats</t>
  </si>
  <si>
    <t>TapeMat, 3’x5’, 120V, 15 Sq.Ft.</t>
  </si>
  <si>
    <t>3' x 5'</t>
  </si>
  <si>
    <t>12000536ST</t>
  </si>
  <si>
    <t>TapeMat, 3’x6’8”, 120V, 20 Sq.Ft.</t>
  </si>
  <si>
    <t>3' x 6' 9"</t>
  </si>
  <si>
    <t>12000636ST</t>
  </si>
  <si>
    <t>TapeMat, 3’x8’4”, 120V, 25 Sq.Ft.</t>
  </si>
  <si>
    <t>3' x 8' 3"</t>
  </si>
  <si>
    <t>12000836ST</t>
  </si>
  <si>
    <t>TapeMat, 3’x10’, 120V, 30 Sq.Ft.</t>
  </si>
  <si>
    <t>3' x 10'</t>
  </si>
  <si>
    <t>12001036ST</t>
  </si>
  <si>
    <t>TapeMat, 3’x15’, 120V, 45 Sq.Ft.</t>
  </si>
  <si>
    <t>3' x 15'</t>
  </si>
  <si>
    <t>12001536ST</t>
  </si>
  <si>
    <t>TapeMat, 3’x20’, 120V, 60 Sq.Ft.</t>
  </si>
  <si>
    <t>3' x 20'</t>
  </si>
  <si>
    <t>12002036ST</t>
  </si>
  <si>
    <t>2'-wide 240V SunTouch TapeMats</t>
  </si>
  <si>
    <t>TapeMat, 2’x10’, 240V, 20 Sq.Ft.</t>
  </si>
  <si>
    <t>24001024ST</t>
  </si>
  <si>
    <t>TapeMat, 2’x15’, 240V, 30 Sq.Ft.</t>
  </si>
  <si>
    <t>24001524ST</t>
  </si>
  <si>
    <t>TapeMat, 2’x20’, 240V, 40 Sq.Ft.</t>
  </si>
  <si>
    <t>24002024ST</t>
  </si>
  <si>
    <t>TapeMat, 2’x25’, 240V, 50 Sq.Ft.</t>
  </si>
  <si>
    <t>24002524ST</t>
  </si>
  <si>
    <t>TapeMat, 2’x30’, 240V, 60 Sq.Ft.</t>
  </si>
  <si>
    <t>24003024ST</t>
  </si>
  <si>
    <t>TapeMat, 2’x35’, 240V, 70 Sq.Ft.</t>
  </si>
  <si>
    <t>24003524ST</t>
  </si>
  <si>
    <t>TapeMat, 2’x40’, 240V, 80 Sq.Ft.</t>
  </si>
  <si>
    <t>24004024ST</t>
  </si>
  <si>
    <t>TapeMat, 2’x45’, 240V, 90 Sq.Ft.</t>
  </si>
  <si>
    <t>24004524ST</t>
  </si>
  <si>
    <t>TapeMat, 2’x50’, 240V, 100 Sq.Ft.</t>
  </si>
  <si>
    <t>24005024ST</t>
  </si>
  <si>
    <t>TapeMat, 2’x60’, 240V, 120 Sq.Ft.</t>
  </si>
  <si>
    <t>2' x 60'</t>
  </si>
  <si>
    <t>24006024ST</t>
  </si>
  <si>
    <t>TapeMat, 2’x70’, 240V, 140 Sq.Ft.</t>
  </si>
  <si>
    <t>2' x 70'</t>
  </si>
  <si>
    <t>24007024ST</t>
  </si>
  <si>
    <t>TapeMat, 2’x80’, 240V, 160 Sq.Ft.</t>
  </si>
  <si>
    <t>2' x 80'</t>
  </si>
  <si>
    <t>24008024ST</t>
  </si>
  <si>
    <t>TapeMat, 2’x90’, 240V, 180 Sq.Ft.</t>
  </si>
  <si>
    <t>2' x 90'</t>
  </si>
  <si>
    <t>24009024ST</t>
  </si>
  <si>
    <t>TapeMat, 2’x100’, 240V, 200 Sq.Ft.</t>
  </si>
  <si>
    <t>2' x 100'</t>
  </si>
  <si>
    <t>24010024ST</t>
  </si>
  <si>
    <t>3'-wide 240V SunTouch TapeMats</t>
  </si>
  <si>
    <t>TapeMat, 3’x10’, 240V, 30 Sq.Ft.</t>
  </si>
  <si>
    <t>24001036ST</t>
  </si>
  <si>
    <t>TapeMat, 3’x13’4”, 240V, 40 Sq.Ft.</t>
  </si>
  <si>
    <t>3' x 13' 3"</t>
  </si>
  <si>
    <t>24001336ST</t>
  </si>
  <si>
    <t>TapeMat, 3’x16’8”, 240V, 50 Sq.Ft.</t>
  </si>
  <si>
    <t>3' x 16' 9"</t>
  </si>
  <si>
    <t>24001636ST</t>
  </si>
  <si>
    <t>TapeMat, 3’x20’, 240V, 60 Sq.Ft.</t>
  </si>
  <si>
    <t>24002036ST</t>
  </si>
  <si>
    <t>TapeMat, 3’x30’, 240V, 90 Sq.Ft.</t>
  </si>
  <si>
    <t>3' x 30'</t>
  </si>
  <si>
    <t>24003036ST</t>
  </si>
  <si>
    <t>TapeMat, 3’x40’, 240V,120 Sq.Ft.</t>
  </si>
  <si>
    <t>3' x 40'</t>
  </si>
  <si>
    <t>24004036ST</t>
  </si>
  <si>
    <t>SunTouch Custom TapeMat</t>
  </si>
  <si>
    <t>120V Custom Mats  **special order</t>
  </si>
  <si>
    <t>Custom TapeMat, 10 Sq.Ft., 120V</t>
  </si>
  <si>
    <t>C12120010ST</t>
  </si>
  <si>
    <t>098268027419</t>
  </si>
  <si>
    <t>Custom TapeMat, 15 Sq.Ft., 120V</t>
  </si>
  <si>
    <t>C12120015ST</t>
  </si>
  <si>
    <t>098268027426</t>
  </si>
  <si>
    <t>Custom TapeMat, 20 Sq.Ft., 120V</t>
  </si>
  <si>
    <t>C12120020ST</t>
  </si>
  <si>
    <t>098268027433</t>
  </si>
  <si>
    <t>Custom TapeMat, 25 Sq.Ft., 120V</t>
  </si>
  <si>
    <t>C12120025ST</t>
  </si>
  <si>
    <t>098268027464</t>
  </si>
  <si>
    <t>Custom TapeMat, 30 Sq.Ft., 120V</t>
  </si>
  <si>
    <t>C12120030ST</t>
  </si>
  <si>
    <t>098268027495</t>
  </si>
  <si>
    <t>Custom TapeMat, 35 Sq.Ft., 120V</t>
  </si>
  <si>
    <t>C12120035ST</t>
  </si>
  <si>
    <t>098268027501</t>
  </si>
  <si>
    <t>Custom TapeMat, 40 Sq.Ft., 120V</t>
  </si>
  <si>
    <t>C12120040ST</t>
  </si>
  <si>
    <t>Custom TapeMat, 45 Sq.Ft., 120V</t>
  </si>
  <si>
    <t>C12120045ST</t>
  </si>
  <si>
    <t>098268027518</t>
  </si>
  <si>
    <t>Custom TapeMat, 50 Sq.Ft., 120V</t>
  </si>
  <si>
    <t>C12120050ST</t>
  </si>
  <si>
    <t>098268027525</t>
  </si>
  <si>
    <t>Custom TapeMat, 60 Sq.Ft., 120V</t>
  </si>
  <si>
    <t>C12120060ST</t>
  </si>
  <si>
    <t>098268022933</t>
  </si>
  <si>
    <t>Custom TapeMat, 70 Sq.Ft., 120V</t>
  </si>
  <si>
    <t>C12120070ST</t>
  </si>
  <si>
    <t>098268027532</t>
  </si>
  <si>
    <t>Custom TapeMat, 80 Sq.Ft., 120V</t>
  </si>
  <si>
    <t>C12120080ST</t>
  </si>
  <si>
    <t>098268027549</t>
  </si>
  <si>
    <t>Custom TapeMat, 90 Sq.Ft., 120V</t>
  </si>
  <si>
    <t>C12120090ST</t>
  </si>
  <si>
    <t>Custom TapeMat, 100 Sq.Ft., 120V</t>
  </si>
  <si>
    <t>C12120100ST</t>
  </si>
  <si>
    <t>240V Custom Mats  **special order</t>
  </si>
  <si>
    <t>Custom TapeMat, 20 Sq.Ft., 240V</t>
  </si>
  <si>
    <t>C12240020ST</t>
  </si>
  <si>
    <t>098268027563</t>
  </si>
  <si>
    <t>Custom TapeMat, 30 Sq.Ft., 240V</t>
  </si>
  <si>
    <t>C12240030ST</t>
  </si>
  <si>
    <t>098268027570</t>
  </si>
  <si>
    <t>Custom TapeMat, 40 Sq.Ft., 240V</t>
  </si>
  <si>
    <t>C12240040ST</t>
  </si>
  <si>
    <t>098268027587</t>
  </si>
  <si>
    <t>Custom TapeMat, 50 Sq.Ft., 240V</t>
  </si>
  <si>
    <t>C12240050ST</t>
  </si>
  <si>
    <t>098268027600</t>
  </si>
  <si>
    <t>Custom TapeMat, 60 Sq.Ft., 240V</t>
  </si>
  <si>
    <t>C12240060ST</t>
  </si>
  <si>
    <t>098268027648</t>
  </si>
  <si>
    <t>Custom TapeMat, 70 Sq.Ft., 240V</t>
  </si>
  <si>
    <t>C12240070ST</t>
  </si>
  <si>
    <t>098268027679</t>
  </si>
  <si>
    <t>Custom TapeMat, 80 Sq.Ft., 240V</t>
  </si>
  <si>
    <t>C12240080ST</t>
  </si>
  <si>
    <t>098268027693</t>
  </si>
  <si>
    <t>Custom TapeMat, 90 Sq.Ft., 240V</t>
  </si>
  <si>
    <t>C12240090ST</t>
  </si>
  <si>
    <t>098268027730</t>
  </si>
  <si>
    <t>Custom TapeMat,100 Sq.Ft., 240V</t>
  </si>
  <si>
    <t>C12240100ST</t>
  </si>
  <si>
    <t>098268027747</t>
  </si>
  <si>
    <t>Custom TapeMat, 120 Sq.Ft., 240V</t>
  </si>
  <si>
    <t>C12240120ST</t>
  </si>
  <si>
    <t>098268027754</t>
  </si>
  <si>
    <t>Custom TapeMat, 140 Sq.Ft., 240V</t>
  </si>
  <si>
    <t>C12240140ST</t>
  </si>
  <si>
    <t>098268027761</t>
  </si>
  <si>
    <t>Custom TapeMat, 160 Sq.Ft., 240V</t>
  </si>
  <si>
    <t>C12240160ST</t>
  </si>
  <si>
    <t>098268027778</t>
  </si>
  <si>
    <t>Custom TapeMat, 180 Sq.Ft., 240V</t>
  </si>
  <si>
    <t>C12240180ST</t>
  </si>
  <si>
    <t>Custom TapeMat, 200 Sq.Ft., 240V</t>
  </si>
  <si>
    <t>C12240200ST</t>
  </si>
  <si>
    <t>SunTouch ShowerMat</t>
  </si>
  <si>
    <t>120V Custom Mats</t>
  </si>
  <si>
    <t>ShowerMat, 10sqft, 36" x 60" 120V</t>
  </si>
  <si>
    <t>36" x 60"</t>
  </si>
  <si>
    <t>C12120010ST-S3660</t>
  </si>
  <si>
    <t>ShowerMat, 10sqft, 48" x 48" 120V</t>
  </si>
  <si>
    <t>48" x 48"</t>
  </si>
  <si>
    <t>C12120010ST-S4848</t>
  </si>
  <si>
    <r>
      <t xml:space="preserve">SunTouch ConnectPlus TapeMat Kits </t>
    </r>
    <r>
      <rPr>
        <b/>
        <sz val="12"/>
        <rFont val="Arial Narrow"/>
        <family val="2"/>
      </rPr>
      <t>(Kits contain 2' wide TapeMat, SunStat ConnectPlus, Sensor Wire, Installation Manual)</t>
    </r>
  </si>
  <si>
    <t>120V TapeMat Kits</t>
  </si>
  <si>
    <t>TapeMat Kit, 10 Sq.Ft., 120V</t>
  </si>
  <si>
    <t>(1) 2' x 5'</t>
  </si>
  <si>
    <t>12000524-KIT-CPWiFi</t>
  </si>
  <si>
    <t>TapeMat Kit, 15 Sq.Ft., 120V</t>
  </si>
  <si>
    <t>(1) 2' x 7.5'</t>
  </si>
  <si>
    <t>12000724-KIT-CPWiFi</t>
  </si>
  <si>
    <t>TapeMat Kit, 20 Sq.Ft., 120V</t>
  </si>
  <si>
    <t>(1) 2' x 10'</t>
  </si>
  <si>
    <t>12001024-KIT-CPWiFi</t>
  </si>
  <si>
    <t>TapeMat Kit, 25 Sq.Ft., 120V</t>
  </si>
  <si>
    <t>(1) 2' x 12.5'</t>
  </si>
  <si>
    <t>12001224-KIT-CPWiFi</t>
  </si>
  <si>
    <t>TapeMat Kit, 30 Sq.Ft., 120V</t>
  </si>
  <si>
    <t>(1) 2' x 15'</t>
  </si>
  <si>
    <t>12001524-KIT-CPWiFi</t>
  </si>
  <si>
    <t>TapeMat Kit, 35 Sq.Ft., 120V</t>
  </si>
  <si>
    <t>(1) 2' x 17.5'</t>
  </si>
  <si>
    <t>12001724-KIT-CPWiFi</t>
  </si>
  <si>
    <t>TapeMat Kit, 40 Sq.Ft., 120V</t>
  </si>
  <si>
    <t>(1) 2' x 20'</t>
  </si>
  <si>
    <t>12002024-KIT-CPWiFi</t>
  </si>
  <si>
    <t>TapeMat Kit, 45 Sq.Ft., 120V</t>
  </si>
  <si>
    <t>(1) 2' x 22.5'</t>
  </si>
  <si>
    <t>12002224-KIT-CPWiFi</t>
  </si>
  <si>
    <t>TapeMat Kit, 50 Sq.Ft., 120V</t>
  </si>
  <si>
    <t>(1) 2' x 25'</t>
  </si>
  <si>
    <t>12002524-KIT-CPWiFi</t>
  </si>
  <si>
    <t>TapeMat Kit, 60 Sq.Ft., 120V</t>
  </si>
  <si>
    <t>(1) 2' x 30'</t>
  </si>
  <si>
    <t>12003024-KIT-CPWiFi</t>
  </si>
  <si>
    <t>TapeMat Kit, 70 Sq.Ft., 120V</t>
  </si>
  <si>
    <t>(1) 2' x 35'</t>
  </si>
  <si>
    <t>12003524-KIT-CPWiFi</t>
  </si>
  <si>
    <t>TapeMat Kit, 80 Sq.Ft., 120V</t>
  </si>
  <si>
    <t>(1) 2' x 40'</t>
  </si>
  <si>
    <t>12004024-KIT-CPWiFi</t>
  </si>
  <si>
    <t>TapeMat Kit, 90 Sq.Ft., 120V</t>
  </si>
  <si>
    <t>(1) 2' x 45'</t>
  </si>
  <si>
    <t>12004524-KIT-CPWiFi</t>
  </si>
  <si>
    <t>TapeMat Kit, 100 Sq.Ft., 120V</t>
  </si>
  <si>
    <t>(1) 2' x 50'</t>
  </si>
  <si>
    <t>12005024-KIT-CPWiFi</t>
  </si>
  <si>
    <t>SunTouch WarmWire Cable</t>
  </si>
  <si>
    <t>120V WarmWire Cable</t>
  </si>
  <si>
    <r>
      <t xml:space="preserve">2.5" OC  </t>
    </r>
    <r>
      <rPr>
        <b/>
        <sz val="8"/>
        <color indexed="10"/>
        <rFont val="Arial Narrow"/>
        <family val="2"/>
      </rPr>
      <t>3" OC</t>
    </r>
    <r>
      <rPr>
        <sz val="8"/>
        <rFont val="Arial Narrow"/>
        <family val="2"/>
      </rPr>
      <t xml:space="preserve">  3.5" OC</t>
    </r>
  </si>
  <si>
    <t>WarmWire, 120V, 10 Sq.Ft. at 3"OC</t>
  </si>
  <si>
    <r>
      <t xml:space="preserve"> 8       </t>
    </r>
    <r>
      <rPr>
        <b/>
        <sz val="10"/>
        <color indexed="10"/>
        <rFont val="Arial Narrow"/>
        <family val="2"/>
      </rPr>
      <t xml:space="preserve">10    </t>
    </r>
    <r>
      <rPr>
        <sz val="10"/>
        <rFont val="Arial Narrow"/>
        <family val="2"/>
      </rPr>
      <t xml:space="preserve">  12</t>
    </r>
  </si>
  <si>
    <t>39'</t>
  </si>
  <si>
    <t>120010WB-CST</t>
  </si>
  <si>
    <t>WarmWire, 120V, 15 Sq.Ft. at 3"OC</t>
  </si>
  <si>
    <r>
      <t xml:space="preserve">13     </t>
    </r>
    <r>
      <rPr>
        <b/>
        <sz val="10"/>
        <color indexed="10"/>
        <rFont val="Arial Narrow"/>
        <family val="2"/>
      </rPr>
      <t xml:space="preserve">15 </t>
    </r>
    <r>
      <rPr>
        <sz val="10"/>
        <rFont val="Arial Narrow"/>
        <family val="2"/>
      </rPr>
      <t xml:space="preserve">     18</t>
    </r>
  </si>
  <si>
    <t>59'</t>
  </si>
  <si>
    <t>120015WB-CST</t>
  </si>
  <si>
    <t>WarmWire, 120V, 20 Sq.Ft. at 3"OC</t>
  </si>
  <si>
    <r>
      <t xml:space="preserve">17      </t>
    </r>
    <r>
      <rPr>
        <b/>
        <sz val="10"/>
        <color indexed="10"/>
        <rFont val="Arial Narrow"/>
        <family val="2"/>
      </rPr>
      <t>20</t>
    </r>
    <r>
      <rPr>
        <sz val="10"/>
        <rFont val="Arial Narrow"/>
        <family val="2"/>
      </rPr>
      <t xml:space="preserve">      24</t>
    </r>
  </si>
  <si>
    <t>78'</t>
  </si>
  <si>
    <t>120020WB-CST</t>
  </si>
  <si>
    <t>WarmWire, 120V, 25 Sq.Ft. at 3"OC</t>
  </si>
  <si>
    <r>
      <t xml:space="preserve">21     </t>
    </r>
    <r>
      <rPr>
        <b/>
        <sz val="10"/>
        <color indexed="10"/>
        <rFont val="Arial Narrow"/>
        <family val="2"/>
      </rPr>
      <t xml:space="preserve"> 25</t>
    </r>
    <r>
      <rPr>
        <sz val="10"/>
        <rFont val="Arial Narrow"/>
        <family val="2"/>
      </rPr>
      <t xml:space="preserve">      30</t>
    </r>
  </si>
  <si>
    <t>98'</t>
  </si>
  <si>
    <t>120025WB-CST</t>
  </si>
  <si>
    <t>WarmWire, 120V, 30 Sq.Ft. at 3"OC</t>
  </si>
  <si>
    <r>
      <t xml:space="preserve">25     </t>
    </r>
    <r>
      <rPr>
        <b/>
        <sz val="10"/>
        <color indexed="10"/>
        <rFont val="Arial Narrow"/>
        <family val="2"/>
      </rPr>
      <t xml:space="preserve"> 30</t>
    </r>
    <r>
      <rPr>
        <sz val="10"/>
        <rFont val="Arial Narrow"/>
        <family val="2"/>
      </rPr>
      <t xml:space="preserve">      36</t>
    </r>
  </si>
  <si>
    <t>117'</t>
  </si>
  <si>
    <t>120030WB-CST</t>
  </si>
  <si>
    <t>WarmWire, 120V, 35 Sq.Ft. at 3"OC</t>
  </si>
  <si>
    <r>
      <t xml:space="preserve">29      </t>
    </r>
    <r>
      <rPr>
        <b/>
        <sz val="10"/>
        <color indexed="10"/>
        <rFont val="Arial Narrow"/>
        <family val="2"/>
      </rPr>
      <t>35</t>
    </r>
    <r>
      <rPr>
        <sz val="10"/>
        <rFont val="Arial Narrow"/>
        <family val="2"/>
      </rPr>
      <t xml:space="preserve">      42</t>
    </r>
  </si>
  <si>
    <t>137'</t>
  </si>
  <si>
    <t>120035WB-CST</t>
  </si>
  <si>
    <t>WarmWire, 120V, 40 Sq.Ft. at 3"OC</t>
  </si>
  <si>
    <r>
      <t xml:space="preserve">34      </t>
    </r>
    <r>
      <rPr>
        <b/>
        <sz val="10"/>
        <color indexed="10"/>
        <rFont val="Arial Narrow"/>
        <family val="2"/>
      </rPr>
      <t>40</t>
    </r>
    <r>
      <rPr>
        <sz val="10"/>
        <rFont val="Arial Narrow"/>
        <family val="2"/>
      </rPr>
      <t xml:space="preserve">      48</t>
    </r>
  </si>
  <si>
    <t>157'</t>
  </si>
  <si>
    <t>120040WB-CST</t>
  </si>
  <si>
    <t>WarmWire, 120V, 45 Sq.Ft. at 3"OC</t>
  </si>
  <si>
    <r>
      <t xml:space="preserve">38      </t>
    </r>
    <r>
      <rPr>
        <b/>
        <sz val="10"/>
        <color indexed="10"/>
        <rFont val="Arial Narrow"/>
        <family val="2"/>
      </rPr>
      <t>45</t>
    </r>
    <r>
      <rPr>
        <sz val="10"/>
        <rFont val="Arial Narrow"/>
        <family val="2"/>
      </rPr>
      <t xml:space="preserve">      54</t>
    </r>
  </si>
  <si>
    <t>176'</t>
  </si>
  <si>
    <t>120045WB-CST</t>
  </si>
  <si>
    <t>WarmWire, 120V, 50 Sq.Ft. at 3"OC</t>
  </si>
  <si>
    <r>
      <t xml:space="preserve">42      </t>
    </r>
    <r>
      <rPr>
        <b/>
        <sz val="10"/>
        <color indexed="10"/>
        <rFont val="Arial Narrow"/>
        <family val="2"/>
      </rPr>
      <t>50</t>
    </r>
    <r>
      <rPr>
        <sz val="10"/>
        <rFont val="Arial Narrow"/>
        <family val="2"/>
      </rPr>
      <t xml:space="preserve">      60</t>
    </r>
  </si>
  <si>
    <t>196'</t>
  </si>
  <si>
    <t>120050WB-CST</t>
  </si>
  <si>
    <t>WarmWire, 120V, 60 Sq.Ft. at 3"OC</t>
  </si>
  <si>
    <r>
      <t xml:space="preserve">51     </t>
    </r>
    <r>
      <rPr>
        <b/>
        <sz val="10"/>
        <rFont val="Arial Narrow"/>
        <family val="2"/>
      </rPr>
      <t xml:space="preserve"> </t>
    </r>
    <r>
      <rPr>
        <b/>
        <sz val="10"/>
        <color indexed="10"/>
        <rFont val="Arial Narrow"/>
        <family val="2"/>
      </rPr>
      <t>60</t>
    </r>
    <r>
      <rPr>
        <sz val="10"/>
        <rFont val="Arial Narrow"/>
        <family val="2"/>
      </rPr>
      <t xml:space="preserve">      72</t>
    </r>
  </si>
  <si>
    <t>235'</t>
  </si>
  <si>
    <t>120060WB-CST</t>
  </si>
  <si>
    <t>WarmWire, 120V, 70 Sq.Ft. at 3"OC</t>
  </si>
  <si>
    <r>
      <t xml:space="preserve">59      </t>
    </r>
    <r>
      <rPr>
        <b/>
        <sz val="10"/>
        <color indexed="10"/>
        <rFont val="Arial Narrow"/>
        <family val="2"/>
      </rPr>
      <t>70</t>
    </r>
    <r>
      <rPr>
        <sz val="10"/>
        <rFont val="Arial Narrow"/>
        <family val="2"/>
      </rPr>
      <t xml:space="preserve">      84</t>
    </r>
  </si>
  <si>
    <t>274'</t>
  </si>
  <si>
    <t>120070WB-CST</t>
  </si>
  <si>
    <t>WarmWire, 120V, 80 Sq.Ft. at 3"OC</t>
  </si>
  <si>
    <r>
      <t xml:space="preserve">67      </t>
    </r>
    <r>
      <rPr>
        <b/>
        <sz val="10"/>
        <color indexed="10"/>
        <rFont val="Arial Narrow"/>
        <family val="2"/>
      </rPr>
      <t>80</t>
    </r>
    <r>
      <rPr>
        <sz val="10"/>
        <rFont val="Arial Narrow"/>
        <family val="2"/>
      </rPr>
      <t xml:space="preserve">      96</t>
    </r>
  </si>
  <si>
    <t>313'</t>
  </si>
  <si>
    <t>120080WB-CST</t>
  </si>
  <si>
    <t>WarmWire, 120V, 90 Sq.Ft. at 3"OC</t>
  </si>
  <si>
    <r>
      <t xml:space="preserve">76      </t>
    </r>
    <r>
      <rPr>
        <b/>
        <sz val="10"/>
        <color indexed="10"/>
        <rFont val="Arial Narrow"/>
        <family val="2"/>
      </rPr>
      <t>90</t>
    </r>
    <r>
      <rPr>
        <sz val="10"/>
        <rFont val="Arial Narrow"/>
        <family val="2"/>
      </rPr>
      <t xml:space="preserve">     108</t>
    </r>
  </si>
  <si>
    <t>352'</t>
  </si>
  <si>
    <t>120090WB-CST</t>
  </si>
  <si>
    <t>WarmWire, 120V, 100 Sq.Ft. at 3"OC</t>
  </si>
  <si>
    <r>
      <t xml:space="preserve">84     </t>
    </r>
    <r>
      <rPr>
        <b/>
        <sz val="10"/>
        <color indexed="10"/>
        <rFont val="Arial Narrow"/>
        <family val="2"/>
      </rPr>
      <t>100</t>
    </r>
    <r>
      <rPr>
        <sz val="10"/>
        <rFont val="Arial Narrow"/>
        <family val="2"/>
      </rPr>
      <t xml:space="preserve">     120</t>
    </r>
  </si>
  <si>
    <t>391'</t>
  </si>
  <si>
    <t>120100WB-CST</t>
  </si>
  <si>
    <t>240V WarmWire Cable</t>
  </si>
  <si>
    <t>WarmWire, 240V, 20 Sq.Ft. at 3"OC</t>
  </si>
  <si>
    <t>240020WB-CST</t>
  </si>
  <si>
    <t>WarmWire, 240V, 30 Sq.Ft. at 3"OC</t>
  </si>
  <si>
    <r>
      <t xml:space="preserve">25      </t>
    </r>
    <r>
      <rPr>
        <b/>
        <sz val="10"/>
        <color indexed="10"/>
        <rFont val="Arial Narrow"/>
        <family val="2"/>
      </rPr>
      <t>30</t>
    </r>
    <r>
      <rPr>
        <sz val="10"/>
        <rFont val="Arial Narrow"/>
        <family val="2"/>
      </rPr>
      <t xml:space="preserve">      36</t>
    </r>
  </si>
  <si>
    <t>240030WB-CST</t>
  </si>
  <si>
    <t>WarmWire, 240V, 40 Sq.Ft. at 3"OC</t>
  </si>
  <si>
    <t>240040WB-CST</t>
  </si>
  <si>
    <t>WarmWire, 240V, 50 Sq.Ft. at 3"OC</t>
  </si>
  <si>
    <t>240050WB-CST</t>
  </si>
  <si>
    <t>WarmWire, 240V, 60 Sq.Ft. at 3"OC</t>
  </si>
  <si>
    <r>
      <t xml:space="preserve">51      </t>
    </r>
    <r>
      <rPr>
        <b/>
        <sz val="10"/>
        <color indexed="10"/>
        <rFont val="Arial Narrow"/>
        <family val="2"/>
      </rPr>
      <t>60</t>
    </r>
    <r>
      <rPr>
        <sz val="10"/>
        <rFont val="Arial Narrow"/>
        <family val="2"/>
      </rPr>
      <t xml:space="preserve">      72</t>
    </r>
  </si>
  <si>
    <t>240060WB-CST</t>
  </si>
  <si>
    <t>WarmWire, 240V, 70 Sq.Ft. at 3"OC</t>
  </si>
  <si>
    <t>240070WB-CST</t>
  </si>
  <si>
    <t>WarmWire, 240V, 80 Sq.Ft. at 3"OC</t>
  </si>
  <si>
    <t>240080WB-CST</t>
  </si>
  <si>
    <t>WarmWire, 240V, 90 Sq.Ft. at 3"OC</t>
  </si>
  <si>
    <t>240090WB-CST</t>
  </si>
  <si>
    <t>WarmWire, 240V, 100 Sq.Ft. at 3"OC</t>
  </si>
  <si>
    <r>
      <t xml:space="preserve"> 84    </t>
    </r>
    <r>
      <rPr>
        <b/>
        <sz val="10"/>
        <color indexed="10"/>
        <rFont val="Arial Narrow"/>
        <family val="2"/>
      </rPr>
      <t>100</t>
    </r>
    <r>
      <rPr>
        <sz val="10"/>
        <rFont val="Arial Narrow"/>
        <family val="2"/>
      </rPr>
      <t xml:space="preserve">    120</t>
    </r>
  </si>
  <si>
    <t>240100WB-CST</t>
  </si>
  <si>
    <t>WarmWire, 240V, 120 Sq.Ft. at 3"OC</t>
  </si>
  <si>
    <r>
      <t xml:space="preserve"> 101    </t>
    </r>
    <r>
      <rPr>
        <b/>
        <sz val="10"/>
        <color indexed="10"/>
        <rFont val="Arial Narrow"/>
        <family val="2"/>
      </rPr>
      <t>120</t>
    </r>
    <r>
      <rPr>
        <sz val="10"/>
        <rFont val="Arial Narrow"/>
        <family val="2"/>
      </rPr>
      <t xml:space="preserve">    144</t>
    </r>
  </si>
  <si>
    <t>470'</t>
  </si>
  <si>
    <t>240120WB-CST</t>
  </si>
  <si>
    <t>WarmWire, 240V, 140 Sq.Ft. at 3"OC</t>
  </si>
  <si>
    <r>
      <t xml:space="preserve">118    </t>
    </r>
    <r>
      <rPr>
        <b/>
        <sz val="10"/>
        <color indexed="10"/>
        <rFont val="Arial Narrow"/>
        <family val="2"/>
      </rPr>
      <t>140</t>
    </r>
    <r>
      <rPr>
        <sz val="10"/>
        <rFont val="Arial Narrow"/>
        <family val="2"/>
      </rPr>
      <t xml:space="preserve">    168</t>
    </r>
  </si>
  <si>
    <t>548'</t>
  </si>
  <si>
    <t>240140WB-CST</t>
  </si>
  <si>
    <t>WarmWire, 240V, 160 Sq.Ft. at 3"OC</t>
  </si>
  <si>
    <r>
      <t xml:space="preserve">135    </t>
    </r>
    <r>
      <rPr>
        <b/>
        <sz val="10"/>
        <color indexed="10"/>
        <rFont val="Arial Narrow"/>
        <family val="2"/>
      </rPr>
      <t>160</t>
    </r>
    <r>
      <rPr>
        <sz val="10"/>
        <rFont val="Arial Narrow"/>
        <family val="2"/>
      </rPr>
      <t xml:space="preserve">    192</t>
    </r>
  </si>
  <si>
    <t>626'</t>
  </si>
  <si>
    <t>240160WB-CST</t>
  </si>
  <si>
    <t>WarmWire, 240V, 180 Sq.Ft. at 3"OC</t>
  </si>
  <si>
    <r>
      <t xml:space="preserve">151    </t>
    </r>
    <r>
      <rPr>
        <b/>
        <sz val="10"/>
        <color indexed="10"/>
        <rFont val="Arial Narrow"/>
        <family val="2"/>
      </rPr>
      <t>180</t>
    </r>
    <r>
      <rPr>
        <sz val="10"/>
        <rFont val="Arial Narrow"/>
        <family val="2"/>
      </rPr>
      <t xml:space="preserve">    216</t>
    </r>
  </si>
  <si>
    <t>704'</t>
  </si>
  <si>
    <t>240180WB-CST</t>
  </si>
  <si>
    <t>WarmWire, 240V, 200 Sq.Ft. at 3"OC</t>
  </si>
  <si>
    <r>
      <t xml:space="preserve">168    </t>
    </r>
    <r>
      <rPr>
        <b/>
        <sz val="10"/>
        <color indexed="10"/>
        <rFont val="Arial Narrow"/>
        <family val="2"/>
      </rPr>
      <t>200</t>
    </r>
    <r>
      <rPr>
        <sz val="10"/>
        <rFont val="Arial Narrow"/>
        <family val="2"/>
      </rPr>
      <t xml:space="preserve">    240</t>
    </r>
  </si>
  <si>
    <t>783'</t>
  </si>
  <si>
    <t>240200WB-CST</t>
  </si>
  <si>
    <r>
      <t xml:space="preserve">SunTouch ConnectPlus WarmWire Kits </t>
    </r>
    <r>
      <rPr>
        <b/>
        <sz val="12"/>
        <rFont val="Arial Narrow"/>
        <family val="2"/>
      </rPr>
      <t>(Kits contain WarmWire, SunStat ConnectPlus, Sensor Wire, Installation Manual)</t>
    </r>
  </si>
  <si>
    <t>120V WarmWire Kits</t>
  </si>
  <si>
    <t>2.5" OC  3" OC  3.5" OC</t>
  </si>
  <si>
    <t>WarmWire Kit, 10 Sq.Ft., 120V</t>
  </si>
  <si>
    <t xml:space="preserve"> 8       10      12</t>
  </si>
  <si>
    <t>(1) 10 Sq.Ft.</t>
  </si>
  <si>
    <t>120010WD-KIT-CPWiFi</t>
  </si>
  <si>
    <t>WarmWire Kit, 15 Sq.Ft., 120V</t>
  </si>
  <si>
    <t>13     15      18</t>
  </si>
  <si>
    <t>(1) 15 Sq.Ft.</t>
  </si>
  <si>
    <t>120015WD-KIT-CPWiFi</t>
  </si>
  <si>
    <t>WarmWire Kit, 20 Sq.Ft., 120V</t>
  </si>
  <si>
    <t>17      20      24</t>
  </si>
  <si>
    <t>(1) 20 Sq.Ft.</t>
  </si>
  <si>
    <t>120020WD-KIT-CPWiFi</t>
  </si>
  <si>
    <t>WarmWire Kit, 25 Sq.Ft., 120V</t>
  </si>
  <si>
    <t>21      25      30</t>
  </si>
  <si>
    <t>(1) 25 Sq.Ft.</t>
  </si>
  <si>
    <t>120025WD-KIT-CPWiFi</t>
  </si>
  <si>
    <t>WarmWire Kit, 30 Sq.Ft., 120V</t>
  </si>
  <si>
    <t>25      30      36</t>
  </si>
  <si>
    <t>(1) 30 Sq.Ft.</t>
  </si>
  <si>
    <t>120030WD-KIT-CPWiFi</t>
  </si>
  <si>
    <t>WarmWire Kit, 35 Sq.Ft., 120V</t>
  </si>
  <si>
    <t>29      35      42</t>
  </si>
  <si>
    <t>(1) 35 Sq.Ft.</t>
  </si>
  <si>
    <t>120035WD-KIT-CPWiFi</t>
  </si>
  <si>
    <t>WarmWire Kit, 40 Sq.Ft., 120V</t>
  </si>
  <si>
    <t>34      40      48</t>
  </si>
  <si>
    <t>(1) 40 Sq.Ft.</t>
  </si>
  <si>
    <t>120040WD-KIT-CPWiFi</t>
  </si>
  <si>
    <t>WarmWire Kit, 45 Sq.Ft., 120V</t>
  </si>
  <si>
    <t>38      45      54</t>
  </si>
  <si>
    <t>(1) 45 Sq.Ft.</t>
  </si>
  <si>
    <t>120045WD-KIT-CPWiFi</t>
  </si>
  <si>
    <t>WarmWire Kit, 50 Sq.Ft., 120V</t>
  </si>
  <si>
    <t>42      50      60</t>
  </si>
  <si>
    <t>(1) 50 Sq.Ft.</t>
  </si>
  <si>
    <t>120050WD-KIT-CPWiFi</t>
  </si>
  <si>
    <t>WarmWire Kit, 60 Sq.Ft., 120V</t>
  </si>
  <si>
    <t>51      60      72</t>
  </si>
  <si>
    <t>(1) 60 Sq.Ft.</t>
  </si>
  <si>
    <t>120060WD-KIT-CPWiFi</t>
  </si>
  <si>
    <t>WarmWire Kit, 70 Sq.Ft., 120V</t>
  </si>
  <si>
    <t>59      70      84</t>
  </si>
  <si>
    <t>(1) 70 Sq.Ft.</t>
  </si>
  <si>
    <t>120070WD-KIT-CPWiFi</t>
  </si>
  <si>
    <t>WarmWire Kit, 80 Sq.Ft., 120V</t>
  </si>
  <si>
    <t>67      80      96</t>
  </si>
  <si>
    <t>(1) 80 Sq.Ft.</t>
  </si>
  <si>
    <t>120080WD-KIT-CPWiFi</t>
  </si>
  <si>
    <t>WarmWire Kit, 90 Sq.Ft., 120V</t>
  </si>
  <si>
    <t>76      90     108</t>
  </si>
  <si>
    <t>(1) 90 Sq.Ft.</t>
  </si>
  <si>
    <t>120090WD-KIT-CPWiFi</t>
  </si>
  <si>
    <t>WarmWire Kit, 100 Sq.Ft., 120V</t>
  </si>
  <si>
    <t>84     100     120</t>
  </si>
  <si>
    <t>(1) 100 Sq.Ft.</t>
  </si>
  <si>
    <t>120100WD-KIT-CPWiFi</t>
  </si>
  <si>
    <t>WarmWire Kit, 110 Sq.Ft., 120V</t>
  </si>
  <si>
    <t>92     110     132</t>
  </si>
  <si>
    <t>(1) 50 &amp; (1) 60 Sq.Ft.</t>
  </si>
  <si>
    <t>120110WD-KIT-CPWiFi</t>
  </si>
  <si>
    <t>WarmWire Kit, 120 Sq.Ft., 120V</t>
  </si>
  <si>
    <t>102     120     144</t>
  </si>
  <si>
    <t>(2) 60 Sq.Ft.</t>
  </si>
  <si>
    <t>120120WD-KIT-CPWiFi</t>
  </si>
  <si>
    <t>WarmWire Kit, 130 Sq.Ft., 120V</t>
  </si>
  <si>
    <t>110    130     156</t>
  </si>
  <si>
    <t>(1) 60 &amp; (1) 70 Sq.Ft.</t>
  </si>
  <si>
    <t>120130WD-KIT-CPWiFi</t>
  </si>
  <si>
    <t>WarmWire Kit, 140 Sq.Ft., 120V</t>
  </si>
  <si>
    <t>118    140     168</t>
  </si>
  <si>
    <t>(2) 70 Sq.Ft.</t>
  </si>
  <si>
    <t>120140WD-KIT-CPWiFi</t>
  </si>
  <si>
    <t>WarmWire Kit, 150 Sq.Ft., 120V</t>
  </si>
  <si>
    <t>126    150     180</t>
  </si>
  <si>
    <t>(1) 70 &amp; (1) 80 Sq.Ft.</t>
  </si>
  <si>
    <t>120150WD-KIT-CPWiFi</t>
  </si>
  <si>
    <t>240V WarmWire Kits</t>
  </si>
  <si>
    <t>WarmWire Kit, 100 Sq.Ft., 240V</t>
  </si>
  <si>
    <t>240100WD-KIT-CPWiFi</t>
  </si>
  <si>
    <t>WarmWire Kit, 120 Sq.Ft., 240V</t>
  </si>
  <si>
    <t>101     120     144</t>
  </si>
  <si>
    <t>(1) 120 Sq.Ft.</t>
  </si>
  <si>
    <t>240120WD-KIT-CPWiFi</t>
  </si>
  <si>
    <t>WarmWire Kit, 140 Sq.Ft., 240V</t>
  </si>
  <si>
    <t>(1) 140 Sq.Ft.</t>
  </si>
  <si>
    <t>240140WD-KIT-CPWiFi</t>
  </si>
  <si>
    <t>WarmWire Kit, 160 Sq.Ft., 240V</t>
  </si>
  <si>
    <t>135    160    192</t>
  </si>
  <si>
    <t>(1) 160 Sq.Ft.</t>
  </si>
  <si>
    <t>240160WD-KIT-CPWiFi</t>
  </si>
  <si>
    <t>WarmWire Kit, 180 Sq.Ft., 240V</t>
  </si>
  <si>
    <t>152    180    216</t>
  </si>
  <si>
    <t>(2) 90 Sq.Ft.</t>
  </si>
  <si>
    <t>240180WD-KIT-CPWiFi</t>
  </si>
  <si>
    <t>WarmWire Kit, 200 Sq.Ft., 240V</t>
  </si>
  <si>
    <t>168    200    240</t>
  </si>
  <si>
    <t>(2) 100 Sq.Ft.</t>
  </si>
  <si>
    <t>240200WD-KIT-CPWiFi</t>
  </si>
  <si>
    <t>WarmWire Kit, 220 Sq.Ft., 240V</t>
  </si>
  <si>
    <t>185    220    264</t>
  </si>
  <si>
    <t>(1) 100 &amp; (1) 120 Sq.Ft.</t>
  </si>
  <si>
    <t>240220WD-KIT-CPWiFi</t>
  </si>
  <si>
    <t>WarmWire Kit, 240 Sq.Ft., 240V</t>
  </si>
  <si>
    <t>202    240    288</t>
  </si>
  <si>
    <t>(2) 120 Sq.Ft.</t>
  </si>
  <si>
    <t>240240WD-KIT-CPWiFi</t>
  </si>
  <si>
    <t>WarmWire Kit, 260 Sq.Ft., 240V</t>
  </si>
  <si>
    <t>219    260    312</t>
  </si>
  <si>
    <t>(1) 120 &amp; (1) 140 Sq.Ft.</t>
  </si>
  <si>
    <t>240260WD-KIT-CPWiFi</t>
  </si>
  <si>
    <t>WarmWire Kit, 280 Sq.Ft., 240V</t>
  </si>
  <si>
    <t>236    280    336</t>
  </si>
  <si>
    <t>(2) 140 Sq.Ft.</t>
  </si>
  <si>
    <t>240280WD-KIT-CPWiFi</t>
  </si>
  <si>
    <t>WarmWire Kit, 300 Sq.Ft., 240V</t>
  </si>
  <si>
    <t>253    300    360</t>
  </si>
  <si>
    <t>(1) 140 &amp; (1) 160 Sq.Ft.</t>
  </si>
  <si>
    <t>240300WD-KIT-CPWiFi</t>
  </si>
  <si>
    <t>SunTouch HeatMatrix™ Uncoupling Membrane</t>
  </si>
  <si>
    <t>HeatMatrix Uncoupling Mat, 161 sq.ft. roll</t>
  </si>
  <si>
    <t>49.2' L x 3.28' W</t>
  </si>
  <si>
    <t>8006GRY161-ST</t>
  </si>
  <si>
    <t>840213210953</t>
  </si>
  <si>
    <t>HeatMatrix Uncoupling Mat, 40 sq.ft. roll</t>
  </si>
  <si>
    <t>12.2' L x 3.28' W</t>
  </si>
  <si>
    <t>8006GRY40-ST</t>
  </si>
  <si>
    <t>840213211011</t>
  </si>
  <si>
    <t>HeatMatrix Uncoupling Mat, 10 sq.ft. sheet</t>
  </si>
  <si>
    <t>Sold in 10 / box</t>
  </si>
  <si>
    <t>3.13'' L x 3.28' W</t>
  </si>
  <si>
    <t>8006GRY11-ST</t>
  </si>
  <si>
    <t>098268145984</t>
  </si>
  <si>
    <t>HeatMatrix Joint Strip Tape</t>
  </si>
  <si>
    <t>25' L x 5" W</t>
  </si>
  <si>
    <t>8006HJS-ST</t>
  </si>
  <si>
    <t>840213211035</t>
  </si>
  <si>
    <t>SunTouch UnderFloor Mats</t>
  </si>
  <si>
    <t>12"-wide 120V UnderFloor Mats  (for 12" o.c. joist bays)</t>
  </si>
  <si>
    <t>UnderFloor Mat, 5.5’ x 12”, 120V</t>
  </si>
  <si>
    <t xml:space="preserve">5.5' x 12" </t>
  </si>
  <si>
    <t>1200512U2ST</t>
  </si>
  <si>
    <t>UnderFloor Mat, 8’ x 12”, 120V</t>
  </si>
  <si>
    <t xml:space="preserve">8' x 12" </t>
  </si>
  <si>
    <t>1200812U2ST</t>
  </si>
  <si>
    <t>UnderFloor Mat, 10.5’ x 12”, 120V</t>
  </si>
  <si>
    <t xml:space="preserve">10.5' x 12" </t>
  </si>
  <si>
    <t>1201012U2ST</t>
  </si>
  <si>
    <t>UnderFloor Mat, 13’ x 12”, 120V</t>
  </si>
  <si>
    <t xml:space="preserve">13' x 12" </t>
  </si>
  <si>
    <t>1201312U2ST</t>
  </si>
  <si>
    <t>1.1</t>
  </si>
  <si>
    <t>UnderFloor Mat, 16’ x 12”, 120V</t>
  </si>
  <si>
    <t xml:space="preserve">16' x 12" </t>
  </si>
  <si>
    <t>1201612U2ST</t>
  </si>
  <si>
    <t>16"-wide 120V UnderFloor Mats  (for 16" o.c. joist bays)</t>
  </si>
  <si>
    <t>UnderFloor Mat, 4’ x 16”, 120V</t>
  </si>
  <si>
    <t xml:space="preserve">4' x 16" </t>
  </si>
  <si>
    <t>1200416U2ST</t>
  </si>
  <si>
    <t>UnderFloor Mat, 6’ x 16”, 120V</t>
  </si>
  <si>
    <t xml:space="preserve">6' x 16" </t>
  </si>
  <si>
    <t>1200616U2ST</t>
  </si>
  <si>
    <t>UnderFloor Mat, 8’ x 16”, 120V</t>
  </si>
  <si>
    <t xml:space="preserve">8' x 16" </t>
  </si>
  <si>
    <t>1200816U2ST</t>
  </si>
  <si>
    <t>UnderFloor Mat, 9.5’ x 16”, 120V</t>
  </si>
  <si>
    <t xml:space="preserve">9.5' x 16" </t>
  </si>
  <si>
    <t>1200916U2ST</t>
  </si>
  <si>
    <t>UnderFloor Mat, 12’ x 16”, 120V</t>
  </si>
  <si>
    <t xml:space="preserve">12' x 16" </t>
  </si>
  <si>
    <t>1201216U2ST</t>
  </si>
  <si>
    <t>UnderFloor Mat, 14’ x 16”, 120V</t>
  </si>
  <si>
    <t xml:space="preserve">14' x 16" </t>
  </si>
  <si>
    <t>1201416U2ST</t>
  </si>
  <si>
    <t>UnderFloor Mat, 16’ x 16”, 120V</t>
  </si>
  <si>
    <t xml:space="preserve">16' x 16" </t>
  </si>
  <si>
    <t>1201616U2ST</t>
  </si>
  <si>
    <t>SunTouch SlabHeat Cables</t>
  </si>
  <si>
    <t>120V Cable</t>
  </si>
  <si>
    <r>
      <rPr>
        <b/>
        <sz val="9"/>
        <color indexed="10"/>
        <rFont val="Arial Narrow"/>
        <family val="2"/>
      </rPr>
      <t xml:space="preserve"> 4" OC</t>
    </r>
    <r>
      <rPr>
        <b/>
        <sz val="9"/>
        <rFont val="Arial Narrow"/>
        <family val="2"/>
      </rPr>
      <t xml:space="preserve">     6" OC</t>
    </r>
  </si>
  <si>
    <t>SlabHeat, 120V, 15W/Sq.Ft., 50 Sq.Ft. at 4" OC</t>
  </si>
  <si>
    <r>
      <t>50</t>
    </r>
    <r>
      <rPr>
        <sz val="10"/>
        <rFont val="Arial Narrow"/>
        <family val="2"/>
      </rPr>
      <t xml:space="preserve">        75</t>
    </r>
  </si>
  <si>
    <t>146'</t>
  </si>
  <si>
    <t>SH15120050ST</t>
  </si>
  <si>
    <t>SlabHeat, 120V, 15W/Sq.Ft., 66 Sq.Ft. at 4" OC</t>
  </si>
  <si>
    <r>
      <t>66</t>
    </r>
    <r>
      <rPr>
        <sz val="10"/>
        <rFont val="Arial Narrow"/>
        <family val="2"/>
      </rPr>
      <t xml:space="preserve">       98</t>
    </r>
  </si>
  <si>
    <t>193'</t>
  </si>
  <si>
    <t>SH15120066ST</t>
  </si>
  <si>
    <t>SlabHeat, 120V, 15W/Sq.Ft., 82 Sq.Ft. at 4" OC</t>
  </si>
  <si>
    <r>
      <t xml:space="preserve">82 </t>
    </r>
    <r>
      <rPr>
        <sz val="10"/>
        <rFont val="Arial Narrow"/>
        <family val="2"/>
      </rPr>
      <t xml:space="preserve">     122</t>
    </r>
  </si>
  <si>
    <t>241'</t>
  </si>
  <si>
    <t>SH15120082ST</t>
  </si>
  <si>
    <t>SlabHeat, 120V, 15W/Sq.Ft., 100 Sq.Ft. at 4" OC</t>
  </si>
  <si>
    <r>
      <t>100</t>
    </r>
    <r>
      <rPr>
        <sz val="10"/>
        <rFont val="Arial Narrow"/>
        <family val="2"/>
      </rPr>
      <t xml:space="preserve">     149</t>
    </r>
  </si>
  <si>
    <t>294'</t>
  </si>
  <si>
    <t>SH15120100ST</t>
  </si>
  <si>
    <t>SlabHeat, 120V, 15W/Sq.Ft., 114 Sq.Ft. at 4" OC</t>
  </si>
  <si>
    <r>
      <t>114</t>
    </r>
    <r>
      <rPr>
        <sz val="10"/>
        <rFont val="Arial Narrow"/>
        <family val="2"/>
      </rPr>
      <t xml:space="preserve">     170</t>
    </r>
  </si>
  <si>
    <t>336'</t>
  </si>
  <si>
    <t>SH15120114ST</t>
  </si>
  <si>
    <t>240V Cable</t>
  </si>
  <si>
    <t>SlabHeat, 240V, 15W/Sq.Ft., 100 Sq.Ft. at 4" OC</t>
  </si>
  <si>
    <r>
      <t xml:space="preserve">100 </t>
    </r>
    <r>
      <rPr>
        <sz val="10"/>
        <rFont val="Arial Narrow"/>
        <family val="2"/>
      </rPr>
      <t xml:space="preserve">    149</t>
    </r>
  </si>
  <si>
    <t>SH15240100ST</t>
  </si>
  <si>
    <t>SlabHeat, 240V, 15W/Sq.Ft., 132 Sq.Ft. at 4" OC</t>
  </si>
  <si>
    <r>
      <t xml:space="preserve">132 </t>
    </r>
    <r>
      <rPr>
        <sz val="10"/>
        <rFont val="Arial Narrow"/>
        <family val="2"/>
      </rPr>
      <t xml:space="preserve">    196</t>
    </r>
  </si>
  <si>
    <t>388'</t>
  </si>
  <si>
    <t>SH15240132ST</t>
  </si>
  <si>
    <t>SlabHeat, 240V, 15W/Sq.Ft., 164 Sq.Ft. at 4" OC</t>
  </si>
  <si>
    <r>
      <t>164</t>
    </r>
    <r>
      <rPr>
        <sz val="10"/>
        <rFont val="Arial Narrow"/>
        <family val="2"/>
      </rPr>
      <t xml:space="preserve">     243</t>
    </r>
  </si>
  <si>
    <t>483'</t>
  </si>
  <si>
    <t>SH15240164ST</t>
  </si>
  <si>
    <t>SlabHeat, 240V, 15W/Sq.Ft., 200 Sq.Ft. at 4" OC</t>
  </si>
  <si>
    <r>
      <t>200</t>
    </r>
    <r>
      <rPr>
        <sz val="10"/>
        <rFont val="Arial Narrow"/>
        <family val="2"/>
      </rPr>
      <t xml:space="preserve">     297</t>
    </r>
  </si>
  <si>
    <t>590'</t>
  </si>
  <si>
    <t>SH15240200ST</t>
  </si>
  <si>
    <t>SlabHeat, 240V, 15W/Sq.Ft., 228 Sq.Ft. at 4" OC</t>
  </si>
  <si>
    <r>
      <t>228</t>
    </r>
    <r>
      <rPr>
        <sz val="10"/>
        <rFont val="Arial Narrow"/>
        <family val="2"/>
      </rPr>
      <t xml:space="preserve">     339</t>
    </r>
  </si>
  <si>
    <t>673'</t>
  </si>
  <si>
    <t>SH15240228ST</t>
  </si>
  <si>
    <t>SunTouch Controls &amp; Accessories</t>
  </si>
  <si>
    <t xml:space="preserve"> Programmable Wi-Fi SunStat ConnectPlus Thermostat 120/240V</t>
  </si>
  <si>
    <t>500900-SB</t>
  </si>
  <si>
    <t xml:space="preserve"> Programmable Touchscreen SunStat Command Thermostat 120/240V</t>
  </si>
  <si>
    <t>500850-SB</t>
  </si>
  <si>
    <t>840213206963</t>
  </si>
  <si>
    <t xml:space="preserve"> Non-Programmable SunStat Core Thermostat 120/240V</t>
  </si>
  <si>
    <t>500825-SB</t>
  </si>
  <si>
    <t>840213207007</t>
  </si>
  <si>
    <t xml:space="preserve"> SunStat R4 Relay 120/240V</t>
  </si>
  <si>
    <t>840213021542</t>
  </si>
  <si>
    <t>ConnectPlus Smart Sensor</t>
  </si>
  <si>
    <t>840213021559</t>
  </si>
  <si>
    <t xml:space="preserve"> LoudMouth Installation Monitor</t>
  </si>
  <si>
    <t>423250ST</t>
  </si>
  <si>
    <t>840213096458</t>
  </si>
  <si>
    <t xml:space="preserve"> Extra double-sided tape / 36 yd.</t>
  </si>
  <si>
    <t>423275ST</t>
  </si>
  <si>
    <t>840213018382</t>
  </si>
  <si>
    <t>0.6/roll</t>
  </si>
  <si>
    <t xml:space="preserve"> CableStrap / 25 ft.</t>
  </si>
  <si>
    <t xml:space="preserve"> Extra SunStat Sensor</t>
  </si>
  <si>
    <t>840213091095</t>
  </si>
  <si>
    <t xml:space="preserve"> CableTrowel, Plastic 3/8" x 1/2" U-notch</t>
  </si>
  <si>
    <t>300400ST</t>
  </si>
  <si>
    <t>840213081515</t>
  </si>
  <si>
    <t xml:space="preserve"> Heating Wire Repair Kit, 1 repair</t>
  </si>
  <si>
    <t>200299ST</t>
  </si>
  <si>
    <t>840213080037</t>
  </si>
  <si>
    <t xml:space="preserve"> SlabHeat/ProMelt Heating Wire Repair Kit, 1 repair</t>
  </si>
  <si>
    <t xml:space="preserve"> Power lead splice kit, 1 repair</t>
  </si>
  <si>
    <t>200350ST</t>
  </si>
  <si>
    <t>840213107772</t>
  </si>
  <si>
    <t>SunTouch ProMelt Snow Melting Mats</t>
  </si>
  <si>
    <t>ProMelt 2' Wide - 120V Mats  **special order</t>
  </si>
  <si>
    <t xml:space="preserve">ProMelt Mat, 2'x5', 38W/Sq.Ft., 120V </t>
  </si>
  <si>
    <t>SM3812000524</t>
  </si>
  <si>
    <t xml:space="preserve">ProMelt Mat, 2'x10', 38W/Sq.Ft., 120V </t>
  </si>
  <si>
    <t>SM3812001024</t>
  </si>
  <si>
    <t xml:space="preserve">ProMelt Mat, 2'x15', 38W/Sq.Ft., 120V </t>
  </si>
  <si>
    <t>SM3812001524</t>
  </si>
  <si>
    <t xml:space="preserve">ProMelt Mat, 2'x20', 38W/Sq.Ft., 120V </t>
  </si>
  <si>
    <t>SM3812002024</t>
  </si>
  <si>
    <t xml:space="preserve">ProMelt Mat, 2'x25', 38W/Sq.Ft., 120V </t>
  </si>
  <si>
    <t>SM3812002524</t>
  </si>
  <si>
    <t xml:space="preserve">ProMelt Mat, 2'x30', 38W/Sq.Ft., 120V </t>
  </si>
  <si>
    <t>SM3812003024</t>
  </si>
  <si>
    <t>ProMelt 2' Wide - 240V Mats</t>
  </si>
  <si>
    <t xml:space="preserve">ProMelt Mat, 2'x10', 38W/Sq.Ft., 240V </t>
  </si>
  <si>
    <t>SM3824001024</t>
  </si>
  <si>
    <t xml:space="preserve">ProMelt Mat, 2'x20', 38W/Sq.Ft., 240V </t>
  </si>
  <si>
    <t>SM3824002024</t>
  </si>
  <si>
    <t xml:space="preserve">ProMelt Mat, 2'x30', 38W/Sq.Ft., 240V </t>
  </si>
  <si>
    <t>SM3824003024</t>
  </si>
  <si>
    <t xml:space="preserve">ProMelt Mat, 2'x40', 38W/Sq.Ft., 240V </t>
  </si>
  <si>
    <t>SM3824004024</t>
  </si>
  <si>
    <t xml:space="preserve">ProMelt Mat, 2'x50', 38W/Sq.Ft., 240V </t>
  </si>
  <si>
    <t>SM3824005024</t>
  </si>
  <si>
    <t xml:space="preserve">ProMelt Mat, 2'x60', 38W/Sq.Ft., 240V </t>
  </si>
  <si>
    <t>SM3824006024</t>
  </si>
  <si>
    <t xml:space="preserve">ProMelt Mat, 2'x65', 38W/Sq.Ft., 240V </t>
  </si>
  <si>
    <t>2' x 65'</t>
  </si>
  <si>
    <t>SM3824006524</t>
  </si>
  <si>
    <t>ProMelt 2' Wide - 208V Mats **special order</t>
  </si>
  <si>
    <t xml:space="preserve">ProMelt Mat, 2'x7', 50W/Sq.Ft., 208V </t>
  </si>
  <si>
    <t>2' x 7'</t>
  </si>
  <si>
    <t>SM5020800724</t>
  </si>
  <si>
    <t xml:space="preserve">ProMelt Mat, 2'x11', 50W/Sq.Ft., 208V </t>
  </si>
  <si>
    <t>2' x 11'</t>
  </si>
  <si>
    <t>SM5020801124</t>
  </si>
  <si>
    <t xml:space="preserve">ProMelt Mat, 2'x14', 50W/Sq.Ft., 208V </t>
  </si>
  <si>
    <t>2' x 14'</t>
  </si>
  <si>
    <t>SM5020801424</t>
  </si>
  <si>
    <t xml:space="preserve">ProMelt Mat, 2'x18', 50W/Sq.Ft., 208V </t>
  </si>
  <si>
    <t>2' x 18'</t>
  </si>
  <si>
    <t>SM5020801824</t>
  </si>
  <si>
    <t xml:space="preserve">ProMelt Mat, 2'x20', 50W/Sq.Ft., 208V </t>
  </si>
  <si>
    <t>SM5020802024</t>
  </si>
  <si>
    <t xml:space="preserve">ProMelt Mat, 2'x24', 50W/Sq.Ft., 208V </t>
  </si>
  <si>
    <t>2' x 24'</t>
  </si>
  <si>
    <t>SM5020802424</t>
  </si>
  <si>
    <t xml:space="preserve">ProMelt Mat, 2'x28', 50W/Sq.Ft., 208V </t>
  </si>
  <si>
    <t>2' x 28'</t>
  </si>
  <si>
    <t>SM5020802824</t>
  </si>
  <si>
    <t xml:space="preserve">ProMelt Mat, 2'x34', 50W/Sq.Ft., 208V </t>
  </si>
  <si>
    <t>2' x 34'</t>
  </si>
  <si>
    <t>SM5020803424</t>
  </si>
  <si>
    <t xml:space="preserve">ProMelt Mat, 2'x38', 50W/Sq.Ft., 208V </t>
  </si>
  <si>
    <t>2' x 38'</t>
  </si>
  <si>
    <t>SM5020803824</t>
  </si>
  <si>
    <t xml:space="preserve">ProMelt Mat, 2'x42', 50W/Sq.Ft., 208V </t>
  </si>
  <si>
    <t>2' x 42'</t>
  </si>
  <si>
    <t>SM5020804224</t>
  </si>
  <si>
    <t xml:space="preserve">ProMelt Mat, 2'x48', 50W/Sq.Ft., 208V </t>
  </si>
  <si>
    <t>2' x 48'</t>
  </si>
  <si>
    <t>SM5020804824</t>
  </si>
  <si>
    <t>ProMelt 3' Wide - 208V Mats  **special order</t>
  </si>
  <si>
    <t xml:space="preserve">ProMelt Mat, 3'x10', 50W/Sq.Ft., 208V </t>
  </si>
  <si>
    <t>SM5020801036</t>
  </si>
  <si>
    <t xml:space="preserve">ProMelt Mat, 3'x15', 50W/Sq.Ft., 208V </t>
  </si>
  <si>
    <t>SM5020801536</t>
  </si>
  <si>
    <t xml:space="preserve">ProMelt Mat, 3'x20', 50W/Sq.Ft., 208V </t>
  </si>
  <si>
    <t>SM5020802036</t>
  </si>
  <si>
    <t xml:space="preserve">ProMelt Mat, 3'x25', 50W/Sq.Ft., 208V </t>
  </si>
  <si>
    <t>3' x 25'</t>
  </si>
  <si>
    <t>SM5020802536</t>
  </si>
  <si>
    <t xml:space="preserve">ProMelt Mat, 3'x30', 50W/Sq.Ft., 208V </t>
  </si>
  <si>
    <t>SM5020803036</t>
  </si>
  <si>
    <t xml:space="preserve">ProMelt Mat, 2'x8', 50W/Sq.Ft., 240V </t>
  </si>
  <si>
    <t>2' x 8'</t>
  </si>
  <si>
    <t>SM5024000824</t>
  </si>
  <si>
    <t xml:space="preserve">ProMelt Mat, 2'x12', 50W/Sq.Ft., 240V </t>
  </si>
  <si>
    <t>2' x 12'</t>
  </si>
  <si>
    <t>SM5024001224</t>
  </si>
  <si>
    <t xml:space="preserve">ProMelt Mat, 2'x16', 50W/Sq.Ft., 240V </t>
  </si>
  <si>
    <t>2' x 16'</t>
  </si>
  <si>
    <t>SM5024001624</t>
  </si>
  <si>
    <t xml:space="preserve">ProMelt Mat, 2'x20', 50W/Sq.Ft., 240V </t>
  </si>
  <si>
    <t>SM5024002024</t>
  </si>
  <si>
    <t xml:space="preserve">ProMelt Mat, 2'x24', 50W/Sq.Ft., 240V </t>
  </si>
  <si>
    <t>SM5024002424</t>
  </si>
  <si>
    <t xml:space="preserve">ProMelt Mat, 2'x28', 50W/Sq.Ft., 240V </t>
  </si>
  <si>
    <t>SM5024002824</t>
  </si>
  <si>
    <t xml:space="preserve">ProMelt Mat, 2'x32', 50W/Sq.Ft., 240V </t>
  </si>
  <si>
    <t>2' x 32'</t>
  </si>
  <si>
    <t>SM5024003224</t>
  </si>
  <si>
    <t xml:space="preserve">ProMelt Mat, 2'x36', 50W/Sq.Ft., 240V </t>
  </si>
  <si>
    <t>2' x 36'</t>
  </si>
  <si>
    <t>SM5024003624</t>
  </si>
  <si>
    <t xml:space="preserve">ProMelt Mat, 2'x40', 50W/Sq.Ft., 240V </t>
  </si>
  <si>
    <t>SM5024004024</t>
  </si>
  <si>
    <t xml:space="preserve">ProMelt Mat, 2'x44', 50W/Sq.Ft., 240V </t>
  </si>
  <si>
    <t>2' x 44'</t>
  </si>
  <si>
    <t>SM5024004424</t>
  </si>
  <si>
    <t xml:space="preserve">ProMelt Mat, 2'x48', 50W/Sq.Ft., 240V </t>
  </si>
  <si>
    <t>SM5024004824</t>
  </si>
  <si>
    <t xml:space="preserve">ProMelt Mat, 2'x52', 50W/Sq.Ft., 240V </t>
  </si>
  <si>
    <t>2' x 52'</t>
  </si>
  <si>
    <t>SM5024005224</t>
  </si>
  <si>
    <t>ProMelt 3' Wide - 240V Mats</t>
  </si>
  <si>
    <t xml:space="preserve">ProMelt Mat, 3'x10', 50W/Sq.Ft., 240V </t>
  </si>
  <si>
    <t>SM5024001036</t>
  </si>
  <si>
    <t xml:space="preserve">ProMelt Mat, 3'x15', 50W/Sq.Ft., 240V </t>
  </si>
  <si>
    <t>SM5024001536</t>
  </si>
  <si>
    <t xml:space="preserve">ProMelt Mat, 3'x20', 50W/Sq.Ft., 240V </t>
  </si>
  <si>
    <t>SM5024002036</t>
  </si>
  <si>
    <t xml:space="preserve">ProMelt Mat, 3'x25', 50W/Sq.Ft., 240V </t>
  </si>
  <si>
    <t>SM5024002536</t>
  </si>
  <si>
    <t xml:space="preserve">ProMelt Mat, 3'x30', 50W/Sq.Ft., 240V </t>
  </si>
  <si>
    <t>SM5024003036</t>
  </si>
  <si>
    <t xml:space="preserve">ProMelt Mat, 3'x35', 50W/Sq.Ft., 240V </t>
  </si>
  <si>
    <t>3' x 35'</t>
  </si>
  <si>
    <t>SM5024003536</t>
  </si>
  <si>
    <t>ProMelt 2' Wide - 277V Mats  **special order</t>
  </si>
  <si>
    <t xml:space="preserve">ProMelt Mat, 2'x9', 50W/Sq.Ft., 277V </t>
  </si>
  <si>
    <t>2' x 9'</t>
  </si>
  <si>
    <t>SM5027700924</t>
  </si>
  <si>
    <t xml:space="preserve">ProMelt Mat, 2'x14', 50W/Sq.Ft., 277V </t>
  </si>
  <si>
    <t>SM5027701424</t>
  </si>
  <si>
    <t xml:space="preserve">ProMelt Mat, 2'x18', 50W/Sq.Ft., 277V </t>
  </si>
  <si>
    <t>SM5027701824</t>
  </si>
  <si>
    <t xml:space="preserve">ProMelt Mat, 2'x24', 50W/Sq.Ft., 277V </t>
  </si>
  <si>
    <t>SM5027702424</t>
  </si>
  <si>
    <t xml:space="preserve">ProMelt Mat, 2'x28', 50W/Sq.Ft., 277V </t>
  </si>
  <si>
    <t>SM5027702824</t>
  </si>
  <si>
    <t xml:space="preserve">ProMelt Mat, 2'x32', 50W/Sq.Ft., 277V </t>
  </si>
  <si>
    <t>SM5027703224</t>
  </si>
  <si>
    <t xml:space="preserve">ProMelt Mat, 2'x36', 50W/Sq.Ft., 277V </t>
  </si>
  <si>
    <t>SM5027703624</t>
  </si>
  <si>
    <t xml:space="preserve">ProMelt Mat, 2'x40', 50W/Sq.Ft., 277V </t>
  </si>
  <si>
    <t>SM5027704024</t>
  </si>
  <si>
    <t xml:space="preserve">ProMelt Mat, 2'x44', 50W/Sq.Ft., 277V </t>
  </si>
  <si>
    <t>SM5027704424</t>
  </si>
  <si>
    <t xml:space="preserve">ProMelt Mat, 2'x48', 50W/Sq.Ft., 277V </t>
  </si>
  <si>
    <t>SM5027704824</t>
  </si>
  <si>
    <t xml:space="preserve">ProMelt Mat, 2'x52', 50W/Sq.Ft., 277V </t>
  </si>
  <si>
    <t>SM5027705224</t>
  </si>
  <si>
    <t xml:space="preserve">ProMelt Mat, 2'x56', 50W/Sq.Ft., 277V </t>
  </si>
  <si>
    <t>2' x 56'</t>
  </si>
  <si>
    <t>SM5027705624</t>
  </si>
  <si>
    <t>ProMelt 3' Wide - 277V Mats  **special order</t>
  </si>
  <si>
    <t xml:space="preserve">ProMelt Mat, 3'x10', 50W/Sq.Ft., 277V </t>
  </si>
  <si>
    <t>SM5027701036</t>
  </si>
  <si>
    <t xml:space="preserve">ProMelt Mat, 3'x15', 50W/Sq.Ft., 277V </t>
  </si>
  <si>
    <t>SM5027701536</t>
  </si>
  <si>
    <t xml:space="preserve">ProMelt Mat, 3'x20', 50W/Sq.Ft., 277V </t>
  </si>
  <si>
    <t>SM5027702036</t>
  </si>
  <si>
    <t xml:space="preserve">ProMelt Mat, 3'x25', 50W/Sq.Ft., 277V </t>
  </si>
  <si>
    <t>SM5027702536</t>
  </si>
  <si>
    <t xml:space="preserve">ProMelt Mat, 3'x30', 50W/Sq.Ft., 277V </t>
  </si>
  <si>
    <t>SM5027703036</t>
  </si>
  <si>
    <t xml:space="preserve">ProMelt Mat, 3'x35', 50W/Sq.Ft., 277V </t>
  </si>
  <si>
    <t>SM5027703536</t>
  </si>
  <si>
    <t xml:space="preserve"> - ProMelt Mats include a standard 20' cold lead.</t>
  </si>
  <si>
    <t>SunTouch ProMelt Snow Melting Cable</t>
  </si>
  <si>
    <t>ProMelt - 120V Cables  **special order</t>
  </si>
  <si>
    <r>
      <rPr>
        <b/>
        <sz val="9"/>
        <color indexed="10"/>
        <rFont val="Arial Narrow"/>
        <family val="2"/>
      </rPr>
      <t xml:space="preserve"> 3" OC</t>
    </r>
    <r>
      <rPr>
        <b/>
        <sz val="9"/>
        <rFont val="Arial Narrow"/>
        <family val="2"/>
      </rPr>
      <t xml:space="preserve">     4" OC</t>
    </r>
  </si>
  <si>
    <t xml:space="preserve">ProMelt Cable, 8 Sq.Ft., 50W/Sq.Ft., 120V </t>
  </si>
  <si>
    <r>
      <t>8</t>
    </r>
    <r>
      <rPr>
        <sz val="10"/>
        <rFont val="Arial Narrow"/>
        <family val="2"/>
      </rPr>
      <t xml:space="preserve">       10</t>
    </r>
  </si>
  <si>
    <t>29'</t>
  </si>
  <si>
    <t>SC50120008</t>
  </si>
  <si>
    <t xml:space="preserve">ProMelt Cable, 15 Sq.Ft., 50W/Sq.Ft., 120V </t>
  </si>
  <si>
    <r>
      <t>15</t>
    </r>
    <r>
      <rPr>
        <sz val="10"/>
        <rFont val="Arial Narrow"/>
        <family val="2"/>
      </rPr>
      <t xml:space="preserve">     20</t>
    </r>
  </si>
  <si>
    <t>SC50120015</t>
  </si>
  <si>
    <t xml:space="preserve">ProMelt Cable, 20 Sq.Ft., 50W/Sq.Ft., 120V </t>
  </si>
  <si>
    <r>
      <t xml:space="preserve">20 </t>
    </r>
    <r>
      <rPr>
        <sz val="10"/>
        <rFont val="Arial Narrow"/>
        <family val="2"/>
      </rPr>
      <t xml:space="preserve">    26</t>
    </r>
  </si>
  <si>
    <t>SC50120020</t>
  </si>
  <si>
    <t xml:space="preserve">ProMelt Cable, 30 Sq.Ft., 50W/Sq.Ft., 120V </t>
  </si>
  <si>
    <r>
      <t>30</t>
    </r>
    <r>
      <rPr>
        <sz val="10"/>
        <rFont val="Arial Narrow"/>
        <family val="2"/>
      </rPr>
      <t xml:space="preserve">     39</t>
    </r>
  </si>
  <si>
    <t>118'</t>
  </si>
  <si>
    <t>SC50120030</t>
  </si>
  <si>
    <t xml:space="preserve">ProMelt Cable, 40 Sq.Ft., 50W/Sq.Ft., 120V </t>
  </si>
  <si>
    <r>
      <t>40</t>
    </r>
    <r>
      <rPr>
        <sz val="10"/>
        <rFont val="Arial Narrow"/>
        <family val="2"/>
      </rPr>
      <t xml:space="preserve">     53</t>
    </r>
  </si>
  <si>
    <t>158'</t>
  </si>
  <si>
    <t>SC50120040</t>
  </si>
  <si>
    <t xml:space="preserve">ProMelt Cable, 53 Sq.Ft., 50W/Sq.Ft., 120V </t>
  </si>
  <si>
    <r>
      <t>53</t>
    </r>
    <r>
      <rPr>
        <sz val="10"/>
        <rFont val="Arial Narrow"/>
        <family val="2"/>
      </rPr>
      <t xml:space="preserve">     69</t>
    </r>
  </si>
  <si>
    <t>208'</t>
  </si>
  <si>
    <t>SC50120053</t>
  </si>
  <si>
    <t>ProMelt - 208V Cables  **special order</t>
  </si>
  <si>
    <t xml:space="preserve">ProMelt Cable, 14 Sq.Ft., 50W/Sq.Ft., 208V </t>
  </si>
  <si>
    <r>
      <t xml:space="preserve">14 </t>
    </r>
    <r>
      <rPr>
        <sz val="10"/>
        <rFont val="Arial Narrow"/>
        <family val="2"/>
      </rPr>
      <t xml:space="preserve">    19</t>
    </r>
  </si>
  <si>
    <t>55'</t>
  </si>
  <si>
    <t>SC50208014</t>
  </si>
  <si>
    <t xml:space="preserve">ProMelt Cable, 20 Sq.Ft., 50W/Sq.Ft., 208V </t>
  </si>
  <si>
    <t>SC50208020</t>
  </si>
  <si>
    <t xml:space="preserve">ProMelt Cable, 30 Sq.Ft., 50W/Sq.Ft., 208V </t>
  </si>
  <si>
    <t>SC50208030</t>
  </si>
  <si>
    <t xml:space="preserve">ProMelt Cable, 35 Sq.Ft., 50W/Sq.Ft., 208V </t>
  </si>
  <si>
    <r>
      <t>35</t>
    </r>
    <r>
      <rPr>
        <sz val="10"/>
        <rFont val="Arial Narrow"/>
        <family val="2"/>
      </rPr>
      <t xml:space="preserve">     46</t>
    </r>
  </si>
  <si>
    <t>138'</t>
  </si>
  <si>
    <t>SC50208035</t>
  </si>
  <si>
    <t xml:space="preserve">ProMelt Cable, 40 Sq.Ft., 50W/Sq.Ft., 208V </t>
  </si>
  <si>
    <t>SC50208040</t>
  </si>
  <si>
    <t xml:space="preserve">ProMelt Cable, 55 Sq.Ft., 50W/Sq.Ft., 208V </t>
  </si>
  <si>
    <r>
      <t>55</t>
    </r>
    <r>
      <rPr>
        <sz val="10"/>
        <rFont val="Arial Narrow"/>
        <family val="2"/>
      </rPr>
      <t xml:space="preserve">     72</t>
    </r>
  </si>
  <si>
    <t>218'</t>
  </si>
  <si>
    <t>SC50208055</t>
  </si>
  <si>
    <t xml:space="preserve">ProMelt Cable, 60 Sq.Ft., 50W/Sq.Ft., 208V </t>
  </si>
  <si>
    <r>
      <t>60</t>
    </r>
    <r>
      <rPr>
        <sz val="10"/>
        <rFont val="Arial Narrow"/>
        <family val="2"/>
      </rPr>
      <t xml:space="preserve">     79</t>
    </r>
  </si>
  <si>
    <t>238'</t>
  </si>
  <si>
    <t>SC50208060</t>
  </si>
  <si>
    <t xml:space="preserve">ProMelt Cable, 65 Sq.Ft., 50W/Sq.Ft., 208V </t>
  </si>
  <si>
    <r>
      <t>65</t>
    </r>
    <r>
      <rPr>
        <sz val="10"/>
        <rFont val="Arial Narrow"/>
        <family val="2"/>
      </rPr>
      <t xml:space="preserve">     85</t>
    </r>
  </si>
  <si>
    <t>257'</t>
  </si>
  <si>
    <t>SC50208065</t>
  </si>
  <si>
    <t xml:space="preserve">ProMelt Cable, 75 Sq.Ft., 50W/Sq.Ft., 208V </t>
  </si>
  <si>
    <r>
      <t xml:space="preserve">75 </t>
    </r>
    <r>
      <rPr>
        <sz val="10"/>
        <rFont val="Arial Narrow"/>
        <family val="2"/>
      </rPr>
      <t xml:space="preserve">    98</t>
    </r>
  </si>
  <si>
    <t>297'</t>
  </si>
  <si>
    <t>SC50208075</t>
  </si>
  <si>
    <t xml:space="preserve">ProMelt Cable, 80 Sq.Ft., 50W/Sq.Ft., 208V </t>
  </si>
  <si>
    <r>
      <t>80</t>
    </r>
    <r>
      <rPr>
        <sz val="10"/>
        <rFont val="Arial Narrow"/>
        <family val="2"/>
      </rPr>
      <t xml:space="preserve">    105</t>
    </r>
  </si>
  <si>
    <t>317'</t>
  </si>
  <si>
    <t>SC50208080</t>
  </si>
  <si>
    <t xml:space="preserve">ProMelt Cable, 90 Sq.Ft., 50W/Sq.Ft., 208V </t>
  </si>
  <si>
    <r>
      <t>90</t>
    </r>
    <r>
      <rPr>
        <sz val="10"/>
        <rFont val="Arial Narrow"/>
        <family val="2"/>
      </rPr>
      <t xml:space="preserve">    118</t>
    </r>
  </si>
  <si>
    <t>357'</t>
  </si>
  <si>
    <t>SC50208090</t>
  </si>
  <si>
    <t>ProMelt - 240V Cables</t>
  </si>
  <si>
    <t xml:space="preserve">ProMelt Cable, 15 Sq.Ft., 50W/Sq.Ft., 240V </t>
  </si>
  <si>
    <t>SC50240015</t>
  </si>
  <si>
    <t xml:space="preserve">ProMelt Cable, 25 Sq.Ft., 50W/Sq.Ft., 240V </t>
  </si>
  <si>
    <r>
      <t xml:space="preserve">25 </t>
    </r>
    <r>
      <rPr>
        <sz val="10"/>
        <rFont val="Arial Narrow"/>
        <family val="2"/>
      </rPr>
      <t xml:space="preserve">    33</t>
    </r>
  </si>
  <si>
    <t>SC50240025</t>
  </si>
  <si>
    <t xml:space="preserve">ProMelt Cable, 30 Sq.Ft., 50W/Sq.Ft., 240V </t>
  </si>
  <si>
    <t>SC50240030</t>
  </si>
  <si>
    <t xml:space="preserve">ProMelt Cable, 40 Sq.Ft., 50W/Sq.Ft., 240V </t>
  </si>
  <si>
    <t>SC50240040</t>
  </si>
  <si>
    <t xml:space="preserve">ProMelt Cable, 45 Sq.Ft., 50W/Sq.Ft., 240V </t>
  </si>
  <si>
    <r>
      <t>45</t>
    </r>
    <r>
      <rPr>
        <sz val="10"/>
        <rFont val="Arial Narrow"/>
        <family val="2"/>
      </rPr>
      <t xml:space="preserve">     59</t>
    </r>
  </si>
  <si>
    <t>178'</t>
  </si>
  <si>
    <t>SC50240045</t>
  </si>
  <si>
    <t xml:space="preserve">ProMelt Cable, 55 Sq.Ft., 50W/Sq.Ft., 240V </t>
  </si>
  <si>
    <t>SC50240055</t>
  </si>
  <si>
    <t xml:space="preserve">ProMelt Cable, 60 Sq.Ft., 50W/Sq.Ft., 240V </t>
  </si>
  <si>
    <t>SC50240060</t>
  </si>
  <si>
    <t xml:space="preserve">ProMelt Cable, 65 Sq.Ft., 50W/Sq.Ft., 240V </t>
  </si>
  <si>
    <t>SC50240065</t>
  </si>
  <si>
    <t xml:space="preserve">ProMelt Cable, 75 Sq.Ft., 50W/Sq.Ft., 240V </t>
  </si>
  <si>
    <t>SC50240075</t>
  </si>
  <si>
    <t xml:space="preserve">ProMelt Cable, 80 Sq.Ft., 50W/Sq.Ft., 240V </t>
  </si>
  <si>
    <r>
      <t>80</t>
    </r>
    <r>
      <rPr>
        <sz val="10"/>
        <rFont val="Arial Narrow"/>
        <family val="2"/>
      </rPr>
      <t xml:space="preserve">     105</t>
    </r>
  </si>
  <si>
    <t>SC50240080</t>
  </si>
  <si>
    <t xml:space="preserve">ProMelt Cable, 90 Sq.Ft., 50W/Sq.Ft., 240V </t>
  </si>
  <si>
    <r>
      <t>90</t>
    </r>
    <r>
      <rPr>
        <sz val="10"/>
        <rFont val="Arial Narrow"/>
        <family val="2"/>
      </rPr>
      <t xml:space="preserve">     118</t>
    </r>
  </si>
  <si>
    <t>SC50240090</t>
  </si>
  <si>
    <t xml:space="preserve">ProMelt Cable, 105 Sq.Ft., 50W/Sq.Ft., 240V </t>
  </si>
  <si>
    <r>
      <t>105</t>
    </r>
    <r>
      <rPr>
        <sz val="10"/>
        <rFont val="Arial Narrow"/>
        <family val="2"/>
      </rPr>
      <t xml:space="preserve">    137</t>
    </r>
  </si>
  <si>
    <t>417'</t>
  </si>
  <si>
    <t>SC50240105</t>
  </si>
  <si>
    <t>ProMelt - 277V Cables ** special order</t>
  </si>
  <si>
    <t xml:space="preserve">ProMelt Cable, 18 Sq.Ft., 50W/Sq.Ft., 277V </t>
  </si>
  <si>
    <r>
      <t xml:space="preserve">18 </t>
    </r>
    <r>
      <rPr>
        <sz val="10"/>
        <rFont val="Arial Narrow"/>
        <family val="2"/>
      </rPr>
      <t xml:space="preserve">    24</t>
    </r>
  </si>
  <si>
    <t>71'</t>
  </si>
  <si>
    <t>SC50277018</t>
  </si>
  <si>
    <t xml:space="preserve">ProMelt Cable, 30 Sq.Ft., 50W/Sq.Ft., 277V </t>
  </si>
  <si>
    <t>SC50277030</t>
  </si>
  <si>
    <t xml:space="preserve">ProMelt Cable, 45 Sq.Ft., 50W/Sq.Ft., 277V </t>
  </si>
  <si>
    <t>SC50277045</t>
  </si>
  <si>
    <t xml:space="preserve">ProMelt Cable, 55 Sq.Ft., 50W/Sq.Ft., 277V </t>
  </si>
  <si>
    <t>SC50277055</t>
  </si>
  <si>
    <t xml:space="preserve">ProMelt Cable, 60 Sq.Ft., 50W/Sq.Ft., 277V </t>
  </si>
  <si>
    <t>SC50277060</t>
  </si>
  <si>
    <t xml:space="preserve">ProMelt Cable, 70 Sq.Ft., 50W/Sq.Ft., 277V </t>
  </si>
  <si>
    <r>
      <t>70</t>
    </r>
    <r>
      <rPr>
        <sz val="10"/>
        <rFont val="Arial Narrow"/>
        <family val="2"/>
      </rPr>
      <t xml:space="preserve">     92</t>
    </r>
  </si>
  <si>
    <t>277'</t>
  </si>
  <si>
    <t>SC50277070</t>
  </si>
  <si>
    <t xml:space="preserve">ProMelt Cable, 75 Sq.Ft., 50W/Sq.Ft., 277V </t>
  </si>
  <si>
    <t>SC50277075</t>
  </si>
  <si>
    <t xml:space="preserve">ProMelt Cable, 80 Sq.Ft., 50W/Sq.Ft., 277V </t>
  </si>
  <si>
    <t>SC50277080</t>
  </si>
  <si>
    <t xml:space="preserve">ProMelt Cable, 90 Sq.Ft., 50W/Sq.Ft., 277V </t>
  </si>
  <si>
    <t>SC50277090</t>
  </si>
  <si>
    <t xml:space="preserve">ProMelt Cable, 105 Sq.Ft., 50W/Sq.Ft., 277V </t>
  </si>
  <si>
    <t>SC50277105</t>
  </si>
  <si>
    <t xml:space="preserve">ProMelt Cable, 115 Sq.Ft., 50W/Sq.Ft., 277V </t>
  </si>
  <si>
    <r>
      <t xml:space="preserve">115   </t>
    </r>
    <r>
      <rPr>
        <sz val="10"/>
        <rFont val="Arial Narrow"/>
        <family val="2"/>
      </rPr>
      <t xml:space="preserve"> 150</t>
    </r>
  </si>
  <si>
    <t>456'</t>
  </si>
  <si>
    <t>SC50277115</t>
  </si>
  <si>
    <t xml:space="preserve"> - ProMelt Cables include a standard 20' cold lead.</t>
  </si>
  <si>
    <t>SunTouch ProMelt Controls/Sensors/Accessories</t>
  </si>
  <si>
    <t>ProMelt Outdoor Heating Control, PM-519</t>
  </si>
  <si>
    <t>300152S</t>
  </si>
  <si>
    <t>Contactor Pro, CP-50, 50AMP</t>
  </si>
  <si>
    <t>Contactor Pro, CP-100, 100AMP</t>
  </si>
  <si>
    <t>Contactor Pro, CP-200, 200AMP</t>
  </si>
  <si>
    <t>ProMelt PM-2C Detector, 120/208/240V  30A</t>
  </si>
  <si>
    <t>ProMelt PM-5 Detector, 120/208/240V  60A</t>
  </si>
  <si>
    <t>ProMelt Display Panel, PM-DP, 24V (Optional Control add-on for PM-2C/PM-5)</t>
  </si>
  <si>
    <t>Outdoor Sensor PM-070</t>
  </si>
  <si>
    <t>Slab Sensor PM-072</t>
  </si>
  <si>
    <t>Snow/Ice Sensor PM-090</t>
  </si>
  <si>
    <t>Sensor Socket PM-091</t>
  </si>
  <si>
    <t>Snow Sensor PM-095</t>
  </si>
  <si>
    <t>Snow Melting Plaque</t>
  </si>
  <si>
    <t>Cable Ties / Pkg 100</t>
  </si>
  <si>
    <t>CableStrap / 25 ft</t>
  </si>
  <si>
    <t>ProMelt/SlabHeat Heating Wire Repair Kit, 1 repair</t>
  </si>
  <si>
    <t>840213010478</t>
  </si>
  <si>
    <t>840213010485</t>
  </si>
  <si>
    <t>840213183066</t>
  </si>
  <si>
    <t>840213010584</t>
  </si>
  <si>
    <t>840213010713</t>
  </si>
  <si>
    <t>840213010768</t>
  </si>
  <si>
    <t>840213010782</t>
  </si>
  <si>
    <t>840213010935</t>
  </si>
  <si>
    <t>840213011093</t>
  </si>
  <si>
    <t>098268114720</t>
  </si>
  <si>
    <t>098268114737</t>
  </si>
  <si>
    <t>098268114744</t>
  </si>
  <si>
    <t>098268118285</t>
  </si>
  <si>
    <t>840213127190</t>
  </si>
  <si>
    <t>840213127206</t>
  </si>
  <si>
    <t>098268087956</t>
  </si>
  <si>
    <t>840213018948</t>
  </si>
  <si>
    <t>840213018887</t>
  </si>
  <si>
    <t>840213018924</t>
  </si>
  <si>
    <t>840213018566</t>
  </si>
  <si>
    <t>840213018610</t>
  </si>
  <si>
    <t>840213018627</t>
  </si>
  <si>
    <t>840213018658</t>
  </si>
  <si>
    <t>840213004880</t>
  </si>
  <si>
    <t>840213018788</t>
  </si>
  <si>
    <t>840213018795</t>
  </si>
  <si>
    <t>840213018825</t>
  </si>
  <si>
    <t>840213018832</t>
  </si>
  <si>
    <t>840213004897</t>
  </si>
  <si>
    <t>840213004903</t>
  </si>
  <si>
    <t>840213004781</t>
  </si>
  <si>
    <t>840213004798</t>
  </si>
  <si>
    <t>840213004804</t>
  </si>
  <si>
    <t>840213004811</t>
  </si>
  <si>
    <t>840213004828</t>
  </si>
  <si>
    <t>840213004835</t>
  </si>
  <si>
    <t>840213004842</t>
  </si>
  <si>
    <t>840213004859</t>
  </si>
  <si>
    <t>840213004866</t>
  </si>
  <si>
    <t>840213004873</t>
  </si>
  <si>
    <t>840213007546</t>
  </si>
  <si>
    <t>840213004613</t>
  </si>
  <si>
    <t>840213004620</t>
  </si>
  <si>
    <t>840213004637</t>
  </si>
  <si>
    <t>840213004644</t>
  </si>
  <si>
    <t>840213004651</t>
  </si>
  <si>
    <t>840213004668</t>
  </si>
  <si>
    <t>840213004132</t>
  </si>
  <si>
    <t>840213004149</t>
  </si>
  <si>
    <t>840213004156</t>
  </si>
  <si>
    <t>840213004224</t>
  </si>
  <si>
    <t>840213005313</t>
  </si>
  <si>
    <t>840213004231</t>
  </si>
  <si>
    <t>840213004248</t>
  </si>
  <si>
    <t>840213004255</t>
  </si>
  <si>
    <t>840213004262</t>
  </si>
  <si>
    <t>840213004279</t>
  </si>
  <si>
    <t>840213004286</t>
  </si>
  <si>
    <t>840213004309</t>
  </si>
  <si>
    <t>840213004316</t>
  </si>
  <si>
    <t>840213004323</t>
  </si>
  <si>
    <t>840213004330</t>
  </si>
  <si>
    <t>840213004347</t>
  </si>
  <si>
    <t>840213004354</t>
  </si>
  <si>
    <t>840213004361</t>
  </si>
  <si>
    <t>840213004378</t>
  </si>
  <si>
    <t>840213005320</t>
  </si>
  <si>
    <t>840213004385</t>
  </si>
  <si>
    <t>840213004392</t>
  </si>
  <si>
    <t>840213004408</t>
  </si>
  <si>
    <t>840213004415</t>
  </si>
  <si>
    <t>840213004422</t>
  </si>
  <si>
    <t>840213004439</t>
  </si>
  <si>
    <t>840213004446</t>
  </si>
  <si>
    <t>840213004453</t>
  </si>
  <si>
    <t>840213004477</t>
  </si>
  <si>
    <t>840213004484</t>
  </si>
  <si>
    <t>840213004491</t>
  </si>
  <si>
    <t>840213004507</t>
  </si>
  <si>
    <t>840213004514</t>
  </si>
  <si>
    <t>840213004521</t>
  </si>
  <si>
    <t>840213004538</t>
  </si>
  <si>
    <t>840213004545</t>
  </si>
  <si>
    <t>840213004552</t>
  </si>
  <si>
    <t>840213004569</t>
  </si>
  <si>
    <t>840213004576</t>
  </si>
  <si>
    <t>840213004583</t>
  </si>
  <si>
    <t>840213004590</t>
  </si>
  <si>
    <t>840213004606</t>
  </si>
  <si>
    <t>840213099909</t>
  </si>
  <si>
    <t>840213003999</t>
  </si>
  <si>
    <t>840213004002</t>
  </si>
  <si>
    <t>840213003982</t>
  </si>
  <si>
    <t>840213004019</t>
  </si>
  <si>
    <t>840213004026</t>
  </si>
  <si>
    <t>840213004033</t>
  </si>
  <si>
    <t>840213004040</t>
  </si>
  <si>
    <t>840213004057</t>
  </si>
  <si>
    <t>840213004064</t>
  </si>
  <si>
    <t>840213004088</t>
  </si>
  <si>
    <t>840213004095</t>
  </si>
  <si>
    <t>840213004101</t>
  </si>
  <si>
    <t>840213004118</t>
  </si>
  <si>
    <t>840213004125</t>
  </si>
  <si>
    <t>840213099671</t>
  </si>
  <si>
    <t>840213018849</t>
  </si>
  <si>
    <t>840213018856</t>
  </si>
  <si>
    <t>81020147</t>
  </si>
  <si>
    <t>3/23/2026 List Price</t>
  </si>
  <si>
    <t>1/19/2026 List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</si>
</sst>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&quot;$&quot;#,##0.00"/>
    <numFmt numFmtId="167" formatCode="0.0"/>
  </numFmts>
  <fonts count="57" x14ac:knownFonts="1"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i/>
      <sz val="12"/>
      <name val="Arial Narrow"/>
      <family val="2"/>
    </font>
    <font>
      <sz val="12"/>
      <name val="Arial Narrow"/>
      <family val="2"/>
    </font>
    <font>
      <sz val="24"/>
      <name val="Arial Narrow"/>
      <family val="2"/>
    </font>
    <font>
      <b/>
      <sz val="12"/>
      <name val="Arial Narrow"/>
      <family val="2"/>
    </font>
    <font>
      <b/>
      <u/>
      <sz val="12"/>
      <name val="Arial Narrow"/>
      <family val="2"/>
    </font>
    <font>
      <b/>
      <sz val="20"/>
      <name val="Arial Narrow"/>
      <family val="2"/>
    </font>
    <font>
      <sz val="20"/>
      <name val="Arial Narrow"/>
      <family val="2"/>
    </font>
    <font>
      <strike/>
      <sz val="12"/>
      <name val="Arial Narrow"/>
      <family val="2"/>
    </font>
    <font>
      <b/>
      <i/>
      <u/>
      <sz val="12"/>
      <name val="Arial Narrow"/>
      <family val="2"/>
    </font>
    <font>
      <i/>
      <sz val="12"/>
      <name val="Arial Narrow"/>
      <family val="2"/>
    </font>
    <font>
      <b/>
      <u/>
      <sz val="20"/>
      <name val="Arial Narrow"/>
      <family val="2"/>
    </font>
    <font>
      <sz val="12"/>
      <name val="Verdana"/>
      <family val="2"/>
    </font>
    <font>
      <i/>
      <sz val="12"/>
      <name val="Verdana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0"/>
      <name val="Arial Narrow"/>
      <family val="2"/>
    </font>
    <font>
      <b/>
      <sz val="18"/>
      <color rgb="FFFF0000"/>
      <name val="Arial Narrow"/>
      <family val="2"/>
    </font>
    <font>
      <b/>
      <u/>
      <sz val="16"/>
      <name val="Arial Narrow"/>
      <family val="2"/>
    </font>
    <font>
      <b/>
      <u/>
      <sz val="18"/>
      <name val="Arial Narrow"/>
      <family val="2"/>
    </font>
    <font>
      <b/>
      <i/>
      <sz val="1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 Narrow"/>
      <family val="2"/>
    </font>
    <font>
      <b/>
      <u/>
      <sz val="10"/>
      <name val="Arial Narrow"/>
      <family val="2"/>
    </font>
    <font>
      <b/>
      <i/>
      <sz val="10"/>
      <name val="Arial Narrow"/>
      <family val="2"/>
    </font>
    <font>
      <sz val="8"/>
      <name val="Arial Narrow"/>
      <family val="2"/>
    </font>
    <font>
      <b/>
      <sz val="10"/>
      <color indexed="10"/>
      <name val="Arial Narrow"/>
      <family val="2"/>
    </font>
    <font>
      <b/>
      <sz val="9"/>
      <name val="Arial Narrow"/>
      <family val="2"/>
    </font>
    <font>
      <b/>
      <sz val="8"/>
      <color indexed="10"/>
      <name val="Arial Narrow"/>
      <family val="2"/>
    </font>
    <font>
      <i/>
      <sz val="10"/>
      <name val="Arial Narrow"/>
      <family val="2"/>
    </font>
    <font>
      <b/>
      <sz val="9"/>
      <color indexed="10"/>
      <name val="Arial Narrow"/>
      <family val="2"/>
    </font>
    <font>
      <b/>
      <u/>
      <sz val="9"/>
      <name val="Arial Narrow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51">
    <xf numFmtId="0" fontId="0" fillId="0" borderId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5" fillId="26" borderId="0" applyNumberFormat="0" applyBorder="0" applyAlignment="0" applyProtection="0"/>
    <xf numFmtId="0" fontId="26" fillId="27" borderId="1" applyNumberFormat="0" applyAlignment="0" applyProtection="0"/>
    <xf numFmtId="0" fontId="27" fillId="28" borderId="2" applyNumberFormat="0" applyAlignment="0" applyProtection="0"/>
    <xf numFmtId="43" fontId="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29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3" fillId="30" borderId="1" applyNumberFormat="0" applyAlignment="0" applyProtection="0"/>
    <xf numFmtId="0" fontId="34" fillId="0" borderId="6" applyNumberFormat="0" applyFill="0" applyAlignment="0" applyProtection="0"/>
    <xf numFmtId="0" fontId="35" fillId="31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32" borderId="7" applyNumberFormat="0" applyFont="0" applyAlignment="0" applyProtection="0"/>
    <xf numFmtId="0" fontId="23" fillId="32" borderId="7" applyNumberFormat="0" applyFont="0" applyAlignment="0" applyProtection="0"/>
    <xf numFmtId="0" fontId="23" fillId="32" borderId="7" applyNumberFormat="0" applyFont="0" applyAlignment="0" applyProtection="0"/>
    <xf numFmtId="0" fontId="23" fillId="32" borderId="7" applyNumberFormat="0" applyFont="0" applyAlignment="0" applyProtection="0"/>
    <xf numFmtId="0" fontId="23" fillId="32" borderId="7" applyNumberFormat="0" applyFont="0" applyAlignment="0" applyProtection="0"/>
    <xf numFmtId="0" fontId="23" fillId="32" borderId="7" applyNumberFormat="0" applyFont="0" applyAlignment="0" applyProtection="0"/>
    <xf numFmtId="0" fontId="36" fillId="27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5" fillId="0" borderId="0"/>
    <xf numFmtId="0" fontId="5" fillId="32" borderId="7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4" fillId="0" borderId="0"/>
    <xf numFmtId="0" fontId="4" fillId="32" borderId="7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5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7" applyNumberFormat="0" applyFont="0" applyAlignment="0" applyProtection="0"/>
    <xf numFmtId="0" fontId="2" fillId="32" borderId="7" applyNumberFormat="0" applyFont="0" applyAlignment="0" applyProtection="0"/>
    <xf numFmtId="0" fontId="2" fillId="32" borderId="7" applyNumberFormat="0" applyFont="0" applyAlignment="0" applyProtection="0"/>
    <xf numFmtId="0" fontId="2" fillId="32" borderId="7" applyNumberFormat="0" applyFont="0" applyAlignment="0" applyProtection="0"/>
    <xf numFmtId="0" fontId="2" fillId="32" borderId="7" applyNumberFormat="0" applyFont="0" applyAlignment="0" applyProtection="0"/>
    <xf numFmtId="0" fontId="2" fillId="32" borderId="7" applyNumberFormat="0" applyFont="0" applyAlignment="0" applyProtection="0"/>
    <xf numFmtId="0" fontId="2" fillId="0" borderId="0"/>
    <xf numFmtId="0" fontId="2" fillId="32" borderId="7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7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7" applyNumberFormat="0" applyFont="0" applyAlignment="0" applyProtection="0"/>
    <xf numFmtId="0" fontId="2" fillId="32" borderId="7" applyNumberFormat="0" applyFont="0" applyAlignment="0" applyProtection="0"/>
    <xf numFmtId="0" fontId="2" fillId="32" borderId="7" applyNumberFormat="0" applyFont="0" applyAlignment="0" applyProtection="0"/>
    <xf numFmtId="0" fontId="2" fillId="32" borderId="7" applyNumberFormat="0" applyFont="0" applyAlignment="0" applyProtection="0"/>
    <xf numFmtId="0" fontId="2" fillId="32" borderId="7" applyNumberFormat="0" applyFont="0" applyAlignment="0" applyProtection="0"/>
    <xf numFmtId="0" fontId="2" fillId="32" borderId="7" applyNumberFormat="0" applyFont="0" applyAlignment="0" applyProtection="0"/>
    <xf numFmtId="0" fontId="2" fillId="32" borderId="7" applyNumberFormat="0" applyFont="0" applyAlignment="0" applyProtection="0"/>
    <xf numFmtId="0" fontId="2" fillId="32" borderId="7" applyNumberFormat="0" applyFon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7" applyNumberFormat="0" applyFont="0" applyAlignment="0" applyProtection="0"/>
    <xf numFmtId="0" fontId="1" fillId="32" borderId="7" applyNumberFormat="0" applyFont="0" applyAlignment="0" applyProtection="0"/>
    <xf numFmtId="0" fontId="1" fillId="32" borderId="7" applyNumberFormat="0" applyFont="0" applyAlignment="0" applyProtection="0"/>
    <xf numFmtId="0" fontId="1" fillId="32" borderId="7" applyNumberFormat="0" applyFont="0" applyAlignment="0" applyProtection="0"/>
    <xf numFmtId="0" fontId="1" fillId="32" borderId="7" applyNumberFormat="0" applyFont="0" applyAlignment="0" applyProtection="0"/>
    <xf numFmtId="0" fontId="1" fillId="32" borderId="7" applyNumberFormat="0" applyFont="0" applyAlignment="0" applyProtection="0"/>
    <xf numFmtId="0" fontId="1" fillId="0" borderId="0"/>
    <xf numFmtId="0" fontId="1" fillId="32" borderId="7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7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7" applyNumberFormat="0" applyFont="0" applyAlignment="0" applyProtection="0"/>
    <xf numFmtId="0" fontId="1" fillId="32" borderId="7" applyNumberFormat="0" applyFont="0" applyAlignment="0" applyProtection="0"/>
    <xf numFmtId="0" fontId="1" fillId="32" borderId="7" applyNumberFormat="0" applyFont="0" applyAlignment="0" applyProtection="0"/>
    <xf numFmtId="0" fontId="1" fillId="32" borderId="7" applyNumberFormat="0" applyFont="0" applyAlignment="0" applyProtection="0"/>
    <xf numFmtId="0" fontId="1" fillId="32" borderId="7" applyNumberFormat="0" applyFont="0" applyAlignment="0" applyProtection="0"/>
    <xf numFmtId="0" fontId="1" fillId="32" borderId="7" applyNumberFormat="0" applyFont="0" applyAlignment="0" applyProtection="0"/>
    <xf numFmtId="0" fontId="1" fillId="32" borderId="7" applyNumberFormat="0" applyFont="0" applyAlignment="0" applyProtection="0"/>
    <xf numFmtId="0" fontId="1" fillId="32" borderId="7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7" applyNumberFormat="0" applyFont="0" applyAlignment="0" applyProtection="0"/>
    <xf numFmtId="0" fontId="1" fillId="32" borderId="7" applyNumberFormat="0" applyFont="0" applyAlignment="0" applyProtection="0"/>
    <xf numFmtId="0" fontId="1" fillId="32" borderId="7" applyNumberFormat="0" applyFont="0" applyAlignment="0" applyProtection="0"/>
    <xf numFmtId="0" fontId="1" fillId="32" borderId="7" applyNumberFormat="0" applyFont="0" applyAlignment="0" applyProtection="0"/>
    <xf numFmtId="0" fontId="1" fillId="32" borderId="7" applyNumberFormat="0" applyFont="0" applyAlignment="0" applyProtection="0"/>
    <xf numFmtId="0" fontId="1" fillId="32" borderId="7" applyNumberFormat="0" applyFont="0" applyAlignment="0" applyProtection="0"/>
    <xf numFmtId="0" fontId="1" fillId="0" borderId="0"/>
    <xf numFmtId="0" fontId="1" fillId="32" borderId="7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7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7" applyNumberFormat="0" applyFont="0" applyAlignment="0" applyProtection="0"/>
    <xf numFmtId="0" fontId="1" fillId="32" borderId="7" applyNumberFormat="0" applyFont="0" applyAlignment="0" applyProtection="0"/>
    <xf numFmtId="0" fontId="1" fillId="32" borderId="7" applyNumberFormat="0" applyFont="0" applyAlignment="0" applyProtection="0"/>
    <xf numFmtId="0" fontId="1" fillId="32" borderId="7" applyNumberFormat="0" applyFont="0" applyAlignment="0" applyProtection="0"/>
    <xf numFmtId="0" fontId="1" fillId="32" borderId="7" applyNumberFormat="0" applyFont="0" applyAlignment="0" applyProtection="0"/>
    <xf numFmtId="0" fontId="1" fillId="32" borderId="7" applyNumberFormat="0" applyFont="0" applyAlignment="0" applyProtection="0"/>
    <xf numFmtId="0" fontId="1" fillId="32" borderId="7" applyNumberFormat="0" applyFont="0" applyAlignment="0" applyProtection="0"/>
    <xf numFmtId="0" fontId="1" fillId="32" borderId="7" applyNumberFormat="0" applyFont="0" applyAlignment="0" applyProtection="0"/>
  </cellStyleXfs>
  <cellXfs count="152">
    <xf numFmtId="0" fontId="0" fillId="0" borderId="0" xfId="0"/>
    <xf numFmtId="0" fontId="8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66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4" fontId="10" fillId="0" borderId="0" xfId="0" applyNumberFormat="1" applyFont="1" applyAlignment="1">
      <alignment vertical="center"/>
    </xf>
    <xf numFmtId="0" fontId="7" fillId="0" borderId="0" xfId="0" applyFont="1"/>
    <xf numFmtId="0" fontId="40" fillId="33" borderId="10" xfId="0" applyFont="1" applyFill="1" applyBorder="1" applyAlignment="1">
      <alignment horizontal="left" wrapText="1"/>
    </xf>
    <xf numFmtId="0" fontId="40" fillId="33" borderId="10" xfId="0" applyFont="1" applyFill="1" applyBorder="1" applyAlignment="1">
      <alignment horizontal="center" wrapText="1"/>
    </xf>
    <xf numFmtId="49" fontId="40" fillId="33" borderId="10" xfId="0" applyNumberFormat="1" applyFont="1" applyFill="1" applyBorder="1" applyAlignment="1">
      <alignment horizontal="center" wrapText="1"/>
    </xf>
    <xf numFmtId="44" fontId="40" fillId="33" borderId="10" xfId="0" applyNumberFormat="1" applyFont="1" applyFill="1" applyBorder="1" applyAlignment="1">
      <alignment horizontal="center" wrapText="1"/>
    </xf>
    <xf numFmtId="0" fontId="22" fillId="0" borderId="10" xfId="0" applyFont="1" applyBorder="1" applyAlignment="1">
      <alignment vertical="center" wrapText="1"/>
    </xf>
    <xf numFmtId="0" fontId="22" fillId="0" borderId="10" xfId="0" quotePrefix="1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8" fillId="0" borderId="10" xfId="0" quotePrefix="1" applyFont="1" applyBorder="1" applyAlignment="1">
      <alignment vertical="center" wrapText="1"/>
    </xf>
    <xf numFmtId="166" fontId="8" fillId="0" borderId="10" xfId="0" quotePrefix="1" applyNumberFormat="1" applyFont="1" applyBorder="1" applyAlignment="1">
      <alignment horizontal="right" vertical="center" wrapText="1"/>
    </xf>
    <xf numFmtId="0" fontId="10" fillId="0" borderId="10" xfId="0" applyFont="1" applyBorder="1" applyAlignment="1">
      <alignment vertical="center"/>
    </xf>
    <xf numFmtId="0" fontId="42" fillId="0" borderId="10" xfId="0" applyFont="1" applyBorder="1" applyAlignment="1">
      <alignment vertical="center" wrapText="1"/>
    </xf>
    <xf numFmtId="0" fontId="10" fillId="0" borderId="10" xfId="0" quotePrefix="1" applyFont="1" applyBorder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44" fontId="10" fillId="0" borderId="10" xfId="0" quotePrefix="1" applyNumberFormat="1" applyFont="1" applyBorder="1" applyAlignment="1">
      <alignment horizontal="center" vertical="center"/>
    </xf>
    <xf numFmtId="166" fontId="10" fillId="0" borderId="10" xfId="0" quotePrefix="1" applyNumberFormat="1" applyFont="1" applyBorder="1" applyAlignment="1">
      <alignment horizontal="right" vertical="center"/>
    </xf>
    <xf numFmtId="0" fontId="10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166" fontId="10" fillId="0" borderId="10" xfId="0" applyNumberFormat="1" applyFont="1" applyBorder="1" applyAlignment="1">
      <alignment horizontal="right" vertical="center"/>
    </xf>
    <xf numFmtId="0" fontId="10" fillId="0" borderId="10" xfId="0" quotePrefix="1" applyFont="1" applyBorder="1" applyAlignment="1">
      <alignment vertical="center" wrapText="1"/>
    </xf>
    <xf numFmtId="0" fontId="44" fillId="0" borderId="10" xfId="0" applyFont="1" applyBorder="1" applyAlignment="1">
      <alignment horizontal="center" vertical="center"/>
    </xf>
    <xf numFmtId="0" fontId="42" fillId="0" borderId="10" xfId="0" applyFont="1" applyBorder="1" applyAlignment="1">
      <alignment vertical="center"/>
    </xf>
    <xf numFmtId="0" fontId="12" fillId="0" borderId="10" xfId="0" quotePrefix="1" applyFont="1" applyBorder="1" applyAlignment="1">
      <alignment horizontal="center" vertical="center"/>
    </xf>
    <xf numFmtId="49" fontId="12" fillId="0" borderId="10" xfId="0" quotePrefix="1" applyNumberFormat="1" applyFont="1" applyBorder="1" applyAlignment="1">
      <alignment horizontal="center" vertical="center"/>
    </xf>
    <xf numFmtId="44" fontId="12" fillId="0" borderId="10" xfId="0" quotePrefix="1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10" fillId="0" borderId="10" xfId="0" quotePrefix="1" applyFont="1" applyBorder="1" applyAlignment="1">
      <alignment vertical="center"/>
    </xf>
    <xf numFmtId="0" fontId="12" fillId="0" borderId="10" xfId="0" applyFont="1" applyBorder="1" applyAlignment="1">
      <alignment horizontal="left" vertical="center"/>
    </xf>
    <xf numFmtId="0" fontId="42" fillId="0" borderId="10" xfId="0" applyFont="1" applyBorder="1" applyAlignment="1">
      <alignment horizontal="left" vertical="center" wrapText="1"/>
    </xf>
    <xf numFmtId="0" fontId="12" fillId="0" borderId="10" xfId="0" quotePrefix="1" applyFont="1" applyBorder="1" applyAlignment="1">
      <alignment horizontal="left" vertical="center"/>
    </xf>
    <xf numFmtId="49" fontId="12" fillId="0" borderId="10" xfId="0" quotePrefix="1" applyNumberFormat="1" applyFont="1" applyBorder="1" applyAlignment="1">
      <alignment horizontal="left" vertical="center"/>
    </xf>
    <xf numFmtId="44" fontId="12" fillId="0" borderId="10" xfId="0" quotePrefix="1" applyNumberFormat="1" applyFont="1" applyBorder="1" applyAlignment="1">
      <alignment horizontal="left" vertical="center"/>
    </xf>
    <xf numFmtId="0" fontId="16" fillId="0" borderId="10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165" fontId="10" fillId="0" borderId="10" xfId="0" quotePrefix="1" applyNumberFormat="1" applyFont="1" applyBorder="1" applyAlignment="1">
      <alignment horizontal="center" vertical="center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vertical="center" wrapText="1"/>
      <protection locked="0"/>
    </xf>
    <xf numFmtId="0" fontId="10" fillId="0" borderId="10" xfId="0" quotePrefix="1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49" fontId="10" fillId="0" borderId="10" xfId="0" quotePrefix="1" applyNumberFormat="1" applyFont="1" applyBorder="1" applyAlignment="1" applyProtection="1">
      <alignment horizontal="center" vertical="center"/>
      <protection locked="0"/>
    </xf>
    <xf numFmtId="44" fontId="10" fillId="0" borderId="10" xfId="0" quotePrefix="1" applyNumberFormat="1" applyFont="1" applyBorder="1" applyAlignment="1" applyProtection="1">
      <alignment horizontal="center" vertical="center"/>
      <protection locked="0"/>
    </xf>
    <xf numFmtId="0" fontId="41" fillId="0" borderId="10" xfId="0" quotePrefix="1" applyFont="1" applyBorder="1" applyAlignment="1">
      <alignment horizontal="left" vertical="center"/>
    </xf>
    <xf numFmtId="49" fontId="10" fillId="0" borderId="10" xfId="0" quotePrefix="1" applyNumberFormat="1" applyFont="1" applyBorder="1" applyAlignment="1">
      <alignment horizontal="left" vertical="center"/>
    </xf>
    <xf numFmtId="0" fontId="13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43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vertical="center"/>
    </xf>
    <xf numFmtId="0" fontId="14" fillId="0" borderId="10" xfId="0" applyFont="1" applyBorder="1" applyAlignment="1">
      <alignment vertical="center" wrapText="1"/>
    </xf>
    <xf numFmtId="0" fontId="15" fillId="0" borderId="10" xfId="0" quotePrefix="1" applyFont="1" applyBorder="1" applyAlignment="1">
      <alignment horizontal="center" vertical="center"/>
    </xf>
    <xf numFmtId="44" fontId="15" fillId="0" borderId="10" xfId="0" quotePrefix="1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7" fillId="0" borderId="10" xfId="0" applyFont="1" applyBorder="1" applyAlignment="1">
      <alignment vertical="center" wrapText="1"/>
    </xf>
    <xf numFmtId="49" fontId="15" fillId="0" borderId="10" xfId="0" quotePrefix="1" applyNumberFormat="1" applyFont="1" applyBorder="1" applyAlignment="1">
      <alignment horizontal="center" vertical="center"/>
    </xf>
    <xf numFmtId="44" fontId="15" fillId="0" borderId="10" xfId="0" quotePrefix="1" applyNumberFormat="1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8" fillId="0" borderId="10" xfId="0" applyFont="1" applyBorder="1" applyAlignment="1">
      <alignment horizontal="left" vertical="center"/>
    </xf>
    <xf numFmtId="0" fontId="20" fillId="0" borderId="10" xfId="0" quotePrefix="1" applyFont="1" applyBorder="1" applyAlignment="1">
      <alignment horizontal="left" vertical="center"/>
    </xf>
    <xf numFmtId="0" fontId="21" fillId="0" borderId="10" xfId="0" quotePrefix="1" applyFont="1" applyBorder="1" applyAlignment="1">
      <alignment horizontal="left" vertical="center"/>
    </xf>
    <xf numFmtId="49" fontId="10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18" fillId="0" borderId="10" xfId="0" quotePrefix="1" applyFont="1" applyBorder="1" applyAlignment="1">
      <alignment vertical="center"/>
    </xf>
    <xf numFmtId="0" fontId="16" fillId="0" borderId="10" xfId="0" quotePrefix="1" applyFont="1" applyBorder="1" applyAlignment="1">
      <alignment vertical="center" wrapText="1"/>
    </xf>
    <xf numFmtId="0" fontId="16" fillId="0" borderId="10" xfId="0" quotePrefix="1" applyFont="1" applyBorder="1" applyAlignment="1">
      <alignment horizontal="center" vertical="center"/>
    </xf>
    <xf numFmtId="49" fontId="16" fillId="0" borderId="10" xfId="0" quotePrefix="1" applyNumberFormat="1" applyFont="1" applyBorder="1" applyAlignment="1">
      <alignment horizontal="center" vertical="center"/>
    </xf>
    <xf numFmtId="44" fontId="16" fillId="0" borderId="10" xfId="0" quotePrefix="1" applyNumberFormat="1" applyFont="1" applyBorder="1" applyAlignment="1">
      <alignment horizontal="center" vertical="center"/>
    </xf>
    <xf numFmtId="166" fontId="16" fillId="0" borderId="10" xfId="0" applyNumberFormat="1" applyFont="1" applyBorder="1" applyAlignment="1">
      <alignment horizontal="right" vertical="center"/>
    </xf>
    <xf numFmtId="0" fontId="15" fillId="0" borderId="10" xfId="0" applyFont="1" applyBorder="1" applyAlignment="1">
      <alignment vertical="center"/>
    </xf>
    <xf numFmtId="0" fontId="14" fillId="0" borderId="10" xfId="0" quotePrefix="1" applyFont="1" applyBorder="1" applyAlignment="1">
      <alignment vertical="center"/>
    </xf>
    <xf numFmtId="44" fontId="10" fillId="0" borderId="10" xfId="0" quotePrefix="1" applyNumberFormat="1" applyFont="1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0" xfId="0" quotePrefix="1" applyFont="1" applyBorder="1" applyAlignment="1">
      <alignment horizontal="center" vertical="center" wrapText="1"/>
    </xf>
    <xf numFmtId="0" fontId="14" fillId="0" borderId="10" xfId="0" quotePrefix="1" applyFont="1" applyBorder="1" applyAlignment="1">
      <alignment horizontal="center" vertical="center" wrapText="1"/>
    </xf>
    <xf numFmtId="0" fontId="10" fillId="0" borderId="10" xfId="144" applyFont="1" applyBorder="1" applyAlignment="1">
      <alignment horizontal="left"/>
    </xf>
    <xf numFmtId="0" fontId="10" fillId="0" borderId="10" xfId="144" applyFont="1" applyBorder="1" applyAlignment="1">
      <alignment horizontal="center"/>
    </xf>
    <xf numFmtId="0" fontId="10" fillId="0" borderId="10" xfId="144" quotePrefix="1" applyFont="1" applyBorder="1" applyAlignment="1">
      <alignment horizontal="center"/>
    </xf>
    <xf numFmtId="1" fontId="10" fillId="0" borderId="10" xfId="144" applyNumberFormat="1" applyFont="1" applyBorder="1" applyAlignment="1">
      <alignment horizontal="center"/>
    </xf>
    <xf numFmtId="164" fontId="10" fillId="0" borderId="10" xfId="88" quotePrefix="1" applyNumberFormat="1" applyFont="1" applyFill="1" applyBorder="1" applyAlignment="1">
      <alignment vertical="center"/>
    </xf>
    <xf numFmtId="0" fontId="0" fillId="0" borderId="10" xfId="0" quotePrefix="1" applyBorder="1" applyAlignment="1">
      <alignment horizontal="center" vertical="center"/>
    </xf>
    <xf numFmtId="49" fontId="10" fillId="0" borderId="10" xfId="0" quotePrefix="1" applyNumberFormat="1" applyFont="1" applyBorder="1" applyAlignment="1">
      <alignment vertical="center"/>
    </xf>
    <xf numFmtId="1" fontId="10" fillId="0" borderId="10" xfId="0" quotePrefix="1" applyNumberFormat="1" applyFont="1" applyBorder="1" applyAlignment="1">
      <alignment horizontal="center" vertical="center"/>
    </xf>
    <xf numFmtId="1" fontId="10" fillId="0" borderId="10" xfId="144" quotePrefix="1" applyNumberFormat="1" applyFont="1" applyBorder="1" applyAlignment="1">
      <alignment horizontal="center"/>
    </xf>
    <xf numFmtId="49" fontId="10" fillId="0" borderId="10" xfId="144" quotePrefix="1" applyNumberFormat="1" applyFont="1" applyBorder="1" applyAlignment="1">
      <alignment horizontal="center"/>
    </xf>
    <xf numFmtId="0" fontId="47" fillId="0" borderId="10" xfId="0" applyFont="1" applyBorder="1"/>
    <xf numFmtId="0" fontId="7" fillId="0" borderId="10" xfId="0" applyFont="1" applyBorder="1"/>
    <xf numFmtId="0" fontId="48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167" fontId="7" fillId="0" borderId="10" xfId="0" applyNumberFormat="1" applyFont="1" applyBorder="1" applyAlignment="1">
      <alignment horizontal="center" vertical="center"/>
    </xf>
    <xf numFmtId="44" fontId="7" fillId="0" borderId="10" xfId="479" applyFont="1" applyFill="1" applyBorder="1" applyAlignment="1"/>
    <xf numFmtId="0" fontId="7" fillId="34" borderId="10" xfId="0" applyFont="1" applyFill="1" applyBorder="1"/>
    <xf numFmtId="0" fontId="22" fillId="34" borderId="10" xfId="0" applyFont="1" applyFill="1" applyBorder="1" applyAlignment="1">
      <alignment horizontal="center"/>
    </xf>
    <xf numFmtId="0" fontId="7" fillId="34" borderId="10" xfId="0" applyFont="1" applyFill="1" applyBorder="1" applyAlignment="1">
      <alignment horizontal="center"/>
    </xf>
    <xf numFmtId="1" fontId="7" fillId="34" borderId="10" xfId="0" applyNumberFormat="1" applyFont="1" applyFill="1" applyBorder="1" applyAlignment="1">
      <alignment horizontal="center"/>
    </xf>
    <xf numFmtId="167" fontId="7" fillId="34" borderId="10" xfId="0" applyNumberFormat="1" applyFont="1" applyFill="1" applyBorder="1" applyAlignment="1">
      <alignment horizontal="center" vertical="center"/>
    </xf>
    <xf numFmtId="44" fontId="7" fillId="34" borderId="10" xfId="479" applyFont="1" applyFill="1" applyBorder="1" applyAlignment="1"/>
    <xf numFmtId="167" fontId="7" fillId="0" borderId="10" xfId="0" applyNumberFormat="1" applyFont="1" applyBorder="1" applyAlignment="1">
      <alignment horizontal="center"/>
    </xf>
    <xf numFmtId="44" fontId="22" fillId="0" borderId="10" xfId="0" applyNumberFormat="1" applyFont="1" applyBorder="1" applyAlignment="1">
      <alignment horizontal="left"/>
    </xf>
    <xf numFmtId="44" fontId="22" fillId="0" borderId="10" xfId="0" applyNumberFormat="1" applyFont="1" applyBorder="1" applyAlignment="1">
      <alignment horizontal="center"/>
    </xf>
    <xf numFmtId="1" fontId="22" fillId="34" borderId="10" xfId="0" applyNumberFormat="1" applyFont="1" applyFill="1" applyBorder="1" applyAlignment="1">
      <alignment horizontal="center"/>
    </xf>
    <xf numFmtId="49" fontId="7" fillId="34" borderId="10" xfId="0" applyNumberFormat="1" applyFont="1" applyFill="1" applyBorder="1" applyAlignment="1">
      <alignment horizontal="center"/>
    </xf>
    <xf numFmtId="1" fontId="22" fillId="0" borderId="10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14" fontId="22" fillId="0" borderId="10" xfId="0" applyNumberFormat="1" applyFont="1" applyBorder="1" applyAlignment="1">
      <alignment horizontal="center"/>
    </xf>
    <xf numFmtId="0" fontId="50" fillId="0" borderId="10" xfId="0" applyFont="1" applyBorder="1" applyAlignment="1">
      <alignment horizontal="center"/>
    </xf>
    <xf numFmtId="167" fontId="7" fillId="34" borderId="10" xfId="0" applyNumberFormat="1" applyFont="1" applyFill="1" applyBorder="1" applyAlignment="1">
      <alignment horizontal="center"/>
    </xf>
    <xf numFmtId="0" fontId="7" fillId="0" borderId="10" xfId="0" quotePrefix="1" applyFont="1" applyBorder="1" applyAlignment="1">
      <alignment horizontal="center"/>
    </xf>
    <xf numFmtId="0" fontId="54" fillId="0" borderId="10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44" fontId="7" fillId="0" borderId="10" xfId="479" applyFont="1" applyFill="1" applyBorder="1"/>
    <xf numFmtId="0" fontId="22" fillId="0" borderId="10" xfId="0" applyFont="1" applyBorder="1" applyAlignment="1">
      <alignment horizontal="center" vertical="center" textRotation="86"/>
    </xf>
    <xf numFmtId="1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" fontId="7" fillId="34" borderId="10" xfId="0" applyNumberFormat="1" applyFont="1" applyFill="1" applyBorder="1" applyAlignment="1">
      <alignment horizontal="center" vertical="center"/>
    </xf>
    <xf numFmtId="0" fontId="7" fillId="34" borderId="10" xfId="0" applyFont="1" applyFill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48" fillId="0" borderId="10" xfId="0" applyFont="1" applyBorder="1"/>
    <xf numFmtId="0" fontId="52" fillId="0" borderId="10" xfId="0" applyFont="1" applyBorder="1" applyAlignment="1">
      <alignment horizontal="center"/>
    </xf>
    <xf numFmtId="44" fontId="22" fillId="0" borderId="10" xfId="0" applyNumberFormat="1" applyFont="1" applyBorder="1" applyAlignment="1">
      <alignment horizontal="center" wrapText="1"/>
    </xf>
    <xf numFmtId="44" fontId="7" fillId="0" borderId="10" xfId="0" applyNumberFormat="1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34" borderId="10" xfId="0" applyFont="1" applyFill="1" applyBorder="1" applyAlignment="1">
      <alignment horizontal="center"/>
    </xf>
    <xf numFmtId="0" fontId="7" fillId="34" borderId="10" xfId="0" applyFont="1" applyFill="1" applyBorder="1" applyAlignment="1">
      <alignment horizontal="left"/>
    </xf>
    <xf numFmtId="0" fontId="22" fillId="34" borderId="10" xfId="0" applyFont="1" applyFill="1" applyBorder="1" applyAlignment="1">
      <alignment horizontal="left"/>
    </xf>
    <xf numFmtId="0" fontId="49" fillId="0" borderId="10" xfId="0" applyFont="1" applyBorder="1"/>
    <xf numFmtId="49" fontId="14" fillId="0" borderId="10" xfId="0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4" fontId="40" fillId="33" borderId="10" xfId="0" applyNumberFormat="1" applyFont="1" applyFill="1" applyBorder="1" applyAlignment="1">
      <alignment horizontal="center" wrapText="1"/>
    </xf>
    <xf numFmtId="0" fontId="47" fillId="0" borderId="11" xfId="0" applyFont="1" applyBorder="1" applyAlignment="1">
      <alignment horizontal="centerContinuous" wrapText="1"/>
    </xf>
    <xf numFmtId="0" fontId="47" fillId="0" borderId="12" xfId="0" applyFont="1" applyBorder="1" applyAlignment="1">
      <alignment horizontal="centerContinuous" wrapText="1"/>
    </xf>
    <xf numFmtId="0" fontId="47" fillId="0" borderId="13" xfId="0" applyFont="1" applyBorder="1" applyAlignment="1">
      <alignment horizontal="centerContinuous" wrapText="1"/>
    </xf>
    <xf numFmtId="166" fontId="10" fillId="0" borderId="10" xfId="0" quotePrefix="1" applyNumberFormat="1" applyFont="1" applyBorder="1" applyAlignment="1">
      <alignment horizontal="center" vertical="center"/>
    </xf>
    <xf numFmtId="166" fontId="22" fillId="0" borderId="10" xfId="0" quotePrefix="1" applyNumberFormat="1" applyFont="1" applyBorder="1" applyAlignment="1">
      <alignment horizontal="right" wrapText="1"/>
    </xf>
  </cellXfs>
  <cellStyles count="951">
    <cellStyle name="20% - Accent1" xfId="1" builtinId="30" customBuiltin="1"/>
    <cellStyle name="20% - Accent1 10" xfId="267" xr:uid="{00000000-0005-0000-0000-000001000000}"/>
    <cellStyle name="20% - Accent1 10 2" xfId="726" xr:uid="{37FB7F0A-242A-44CC-9B84-C23F1E4C4C94}"/>
    <cellStyle name="20% - Accent1 11" xfId="501" xr:uid="{EE2D9C78-2CD2-437A-BEA8-1F931B19AA25}"/>
    <cellStyle name="20% - Accent1 2" xfId="2" xr:uid="{00000000-0005-0000-0000-000002000000}"/>
    <cellStyle name="20% - Accent1 2 2" xfId="146" xr:uid="{00000000-0005-0000-0000-000003000000}"/>
    <cellStyle name="20% - Accent1 2 2 2" xfId="381" xr:uid="{00000000-0005-0000-0000-000004000000}"/>
    <cellStyle name="20% - Accent1 2 2 2 2" xfId="840" xr:uid="{81AD9827-738C-40FA-9871-1E94677BE40B}"/>
    <cellStyle name="20% - Accent1 2 2 3" xfId="615" xr:uid="{BD14506B-1B2B-4084-92A6-C81F346117B8}"/>
    <cellStyle name="20% - Accent1 2 3" xfId="268" xr:uid="{00000000-0005-0000-0000-000005000000}"/>
    <cellStyle name="20% - Accent1 2 3 2" xfId="727" xr:uid="{185D5918-58D6-44B7-8227-6F95B225FE99}"/>
    <cellStyle name="20% - Accent1 2 4" xfId="502" xr:uid="{F98D4E5E-A19B-422D-AA93-324C942E8BF2}"/>
    <cellStyle name="20% - Accent1 3" xfId="3" xr:uid="{00000000-0005-0000-0000-000006000000}"/>
    <cellStyle name="20% - Accent1 3 2" xfId="147" xr:uid="{00000000-0005-0000-0000-000007000000}"/>
    <cellStyle name="20% - Accent1 3 2 2" xfId="382" xr:uid="{00000000-0005-0000-0000-000008000000}"/>
    <cellStyle name="20% - Accent1 3 2 2 2" xfId="841" xr:uid="{F2BFC20B-72FC-4999-A0B4-163A627CE9EC}"/>
    <cellStyle name="20% - Accent1 3 2 3" xfId="616" xr:uid="{D52E6ADF-2A4B-47C1-822E-555C5CE9D12C}"/>
    <cellStyle name="20% - Accent1 3 3" xfId="269" xr:uid="{00000000-0005-0000-0000-000009000000}"/>
    <cellStyle name="20% - Accent1 3 3 2" xfId="728" xr:uid="{B7CC1F83-82AE-4F8A-BB23-565FEBBD30B2}"/>
    <cellStyle name="20% - Accent1 3 4" xfId="503" xr:uid="{E155624F-90B2-4DC5-8C24-553B239767B5}"/>
    <cellStyle name="20% - Accent1 4" xfId="4" xr:uid="{00000000-0005-0000-0000-00000A000000}"/>
    <cellStyle name="20% - Accent1 4 2" xfId="148" xr:uid="{00000000-0005-0000-0000-00000B000000}"/>
    <cellStyle name="20% - Accent1 4 2 2" xfId="383" xr:uid="{00000000-0005-0000-0000-00000C000000}"/>
    <cellStyle name="20% - Accent1 4 2 2 2" xfId="842" xr:uid="{FA0ADBDA-912E-48DB-A6BF-61AEFF05A5CB}"/>
    <cellStyle name="20% - Accent1 4 2 3" xfId="617" xr:uid="{2FE76B4C-C532-442C-A3BF-E80598077686}"/>
    <cellStyle name="20% - Accent1 4 3" xfId="270" xr:uid="{00000000-0005-0000-0000-00000D000000}"/>
    <cellStyle name="20% - Accent1 4 3 2" xfId="729" xr:uid="{7A636026-B4D2-4047-9829-42FDD43746F6}"/>
    <cellStyle name="20% - Accent1 4 4" xfId="504" xr:uid="{C72E4194-2938-4DA5-86B0-08FDECC71784}"/>
    <cellStyle name="20% - Accent1 5" xfId="5" xr:uid="{00000000-0005-0000-0000-00000E000000}"/>
    <cellStyle name="20% - Accent1 5 2" xfId="149" xr:uid="{00000000-0005-0000-0000-00000F000000}"/>
    <cellStyle name="20% - Accent1 5 2 2" xfId="384" xr:uid="{00000000-0005-0000-0000-000010000000}"/>
    <cellStyle name="20% - Accent1 5 2 2 2" xfId="843" xr:uid="{08EBE0A7-1FC7-461C-AFA3-6EE7C9167297}"/>
    <cellStyle name="20% - Accent1 5 2 3" xfId="618" xr:uid="{B8061292-8813-4F2A-8E57-3B6F3DC8F8ED}"/>
    <cellStyle name="20% - Accent1 5 3" xfId="271" xr:uid="{00000000-0005-0000-0000-000011000000}"/>
    <cellStyle name="20% - Accent1 5 3 2" xfId="730" xr:uid="{A6C690E2-B701-4272-9E7E-915DFF328A95}"/>
    <cellStyle name="20% - Accent1 5 4" xfId="505" xr:uid="{08ABDE82-11ED-4D5B-9777-D27B0A4C187C}"/>
    <cellStyle name="20% - Accent1 6" xfId="6" xr:uid="{00000000-0005-0000-0000-000012000000}"/>
    <cellStyle name="20% - Accent1 6 2" xfId="150" xr:uid="{00000000-0005-0000-0000-000013000000}"/>
    <cellStyle name="20% - Accent1 6 2 2" xfId="385" xr:uid="{00000000-0005-0000-0000-000014000000}"/>
    <cellStyle name="20% - Accent1 6 2 2 2" xfId="844" xr:uid="{ADC8E4C3-1734-46EF-9819-668DF31E53B5}"/>
    <cellStyle name="20% - Accent1 6 2 3" xfId="619" xr:uid="{05759B97-32EC-41D8-860C-1CA6DA6C1037}"/>
    <cellStyle name="20% - Accent1 6 3" xfId="272" xr:uid="{00000000-0005-0000-0000-000015000000}"/>
    <cellStyle name="20% - Accent1 6 3 2" xfId="731" xr:uid="{9EC2D5FD-DC0A-4D74-A26B-FE8AD9D52CB9}"/>
    <cellStyle name="20% - Accent1 6 4" xfId="506" xr:uid="{DFF7294D-46E6-49A0-A26F-92A3F444445E}"/>
    <cellStyle name="20% - Accent1 7" xfId="118" xr:uid="{00000000-0005-0000-0000-000016000000}"/>
    <cellStyle name="20% - Accent1 7 2" xfId="151" xr:uid="{00000000-0005-0000-0000-000017000000}"/>
    <cellStyle name="20% - Accent1 7 2 2" xfId="386" xr:uid="{00000000-0005-0000-0000-000018000000}"/>
    <cellStyle name="20% - Accent1 7 2 2 2" xfId="845" xr:uid="{7C35487A-95F6-4A80-AA22-89CB519591BB}"/>
    <cellStyle name="20% - Accent1 7 2 3" xfId="620" xr:uid="{998BE0DE-D7A9-4FBA-8455-A4E137AF5D13}"/>
    <cellStyle name="20% - Accent1 7 3" xfId="354" xr:uid="{00000000-0005-0000-0000-000019000000}"/>
    <cellStyle name="20% - Accent1 7 3 2" xfId="813" xr:uid="{97A04B03-6B24-4394-A5BD-D578B99F6301}"/>
    <cellStyle name="20% - Accent1 7 4" xfId="588" xr:uid="{BE7C8C7D-F038-4767-B43A-6BC18683F6E5}"/>
    <cellStyle name="20% - Accent1 8" xfId="132" xr:uid="{00000000-0005-0000-0000-00001A000000}"/>
    <cellStyle name="20% - Accent1 8 2" xfId="152" xr:uid="{00000000-0005-0000-0000-00001B000000}"/>
    <cellStyle name="20% - Accent1 8 2 2" xfId="387" xr:uid="{00000000-0005-0000-0000-00001C000000}"/>
    <cellStyle name="20% - Accent1 8 2 2 2" xfId="846" xr:uid="{5DFF18E1-D054-4DC0-AF5D-9BEEB2FC1BBB}"/>
    <cellStyle name="20% - Accent1 8 2 3" xfId="621" xr:uid="{2412B8A8-8FF7-4FBA-82A6-DEFB23BCFCBF}"/>
    <cellStyle name="20% - Accent1 8 3" xfId="368" xr:uid="{00000000-0005-0000-0000-00001D000000}"/>
    <cellStyle name="20% - Accent1 8 3 2" xfId="827" xr:uid="{6270D7D1-A42E-48B8-9501-6C2BDCE1655D}"/>
    <cellStyle name="20% - Accent1 8 4" xfId="602" xr:uid="{2C2DF7CC-98F0-43DF-A441-DEE4210F6DED}"/>
    <cellStyle name="20% - Accent1 9" xfId="145" xr:uid="{00000000-0005-0000-0000-00001E000000}"/>
    <cellStyle name="20% - Accent1 9 2" xfId="380" xr:uid="{00000000-0005-0000-0000-00001F000000}"/>
    <cellStyle name="20% - Accent1 9 2 2" xfId="839" xr:uid="{D6A7949C-9AA3-4DB0-BB5F-36E603FDAE2B}"/>
    <cellStyle name="20% - Accent1 9 3" xfId="614" xr:uid="{EA998251-F272-473D-BAE3-F339FF8658D4}"/>
    <cellStyle name="20% - Accent2" xfId="7" builtinId="34" customBuiltin="1"/>
    <cellStyle name="20% - Accent2 10" xfId="273" xr:uid="{00000000-0005-0000-0000-000021000000}"/>
    <cellStyle name="20% - Accent2 10 2" xfId="732" xr:uid="{03468B2E-0BF8-4AED-8C2C-F0A5941584DD}"/>
    <cellStyle name="20% - Accent2 11" xfId="507" xr:uid="{05534A5F-9C93-418D-A32B-69BC94045171}"/>
    <cellStyle name="20% - Accent2 2" xfId="8" xr:uid="{00000000-0005-0000-0000-000022000000}"/>
    <cellStyle name="20% - Accent2 2 2" xfId="154" xr:uid="{00000000-0005-0000-0000-000023000000}"/>
    <cellStyle name="20% - Accent2 2 2 2" xfId="389" xr:uid="{00000000-0005-0000-0000-000024000000}"/>
    <cellStyle name="20% - Accent2 2 2 2 2" xfId="848" xr:uid="{EDC3E0A0-8CDE-4FD8-B51B-E29B4914F6DD}"/>
    <cellStyle name="20% - Accent2 2 2 3" xfId="623" xr:uid="{E504920C-9644-45F6-9949-6651DE5D8854}"/>
    <cellStyle name="20% - Accent2 2 3" xfId="274" xr:uid="{00000000-0005-0000-0000-000025000000}"/>
    <cellStyle name="20% - Accent2 2 3 2" xfId="733" xr:uid="{1DC92DC9-9752-46C8-98EF-340D2730E06F}"/>
    <cellStyle name="20% - Accent2 2 4" xfId="508" xr:uid="{4D09EE13-4DA6-4EF1-8A5E-7EB7C632E4ED}"/>
    <cellStyle name="20% - Accent2 3" xfId="9" xr:uid="{00000000-0005-0000-0000-000026000000}"/>
    <cellStyle name="20% - Accent2 3 2" xfId="155" xr:uid="{00000000-0005-0000-0000-000027000000}"/>
    <cellStyle name="20% - Accent2 3 2 2" xfId="390" xr:uid="{00000000-0005-0000-0000-000028000000}"/>
    <cellStyle name="20% - Accent2 3 2 2 2" xfId="849" xr:uid="{ACEC9F1B-6D29-45D4-8532-DE79805E3516}"/>
    <cellStyle name="20% - Accent2 3 2 3" xfId="624" xr:uid="{F4C4B7BA-07F8-49A3-A22C-DC955B0E2C53}"/>
    <cellStyle name="20% - Accent2 3 3" xfId="275" xr:uid="{00000000-0005-0000-0000-000029000000}"/>
    <cellStyle name="20% - Accent2 3 3 2" xfId="734" xr:uid="{D33D1125-0F53-4C2B-BB45-D2636077F2F7}"/>
    <cellStyle name="20% - Accent2 3 4" xfId="509" xr:uid="{21E5AF59-4D3E-4410-9A62-0C9A286551EC}"/>
    <cellStyle name="20% - Accent2 4" xfId="10" xr:uid="{00000000-0005-0000-0000-00002A000000}"/>
    <cellStyle name="20% - Accent2 4 2" xfId="156" xr:uid="{00000000-0005-0000-0000-00002B000000}"/>
    <cellStyle name="20% - Accent2 4 2 2" xfId="391" xr:uid="{00000000-0005-0000-0000-00002C000000}"/>
    <cellStyle name="20% - Accent2 4 2 2 2" xfId="850" xr:uid="{D04E9B15-2015-4711-A205-B33EA49728BD}"/>
    <cellStyle name="20% - Accent2 4 2 3" xfId="625" xr:uid="{3610CF78-F737-47BE-A3A4-37389336DF19}"/>
    <cellStyle name="20% - Accent2 4 3" xfId="276" xr:uid="{00000000-0005-0000-0000-00002D000000}"/>
    <cellStyle name="20% - Accent2 4 3 2" xfId="735" xr:uid="{FB79A04F-627D-4733-987B-199A7307268F}"/>
    <cellStyle name="20% - Accent2 4 4" xfId="510" xr:uid="{74AF8EE4-57D8-4302-9806-5A44E671EFD8}"/>
    <cellStyle name="20% - Accent2 5" xfId="11" xr:uid="{00000000-0005-0000-0000-00002E000000}"/>
    <cellStyle name="20% - Accent2 5 2" xfId="157" xr:uid="{00000000-0005-0000-0000-00002F000000}"/>
    <cellStyle name="20% - Accent2 5 2 2" xfId="392" xr:uid="{00000000-0005-0000-0000-000030000000}"/>
    <cellStyle name="20% - Accent2 5 2 2 2" xfId="851" xr:uid="{3ABDEEB0-ACFE-4919-BC13-3333189F2AF3}"/>
    <cellStyle name="20% - Accent2 5 2 3" xfId="626" xr:uid="{CDFF348F-5609-46D0-AC45-394B3B4B47F1}"/>
    <cellStyle name="20% - Accent2 5 3" xfId="277" xr:uid="{00000000-0005-0000-0000-000031000000}"/>
    <cellStyle name="20% - Accent2 5 3 2" xfId="736" xr:uid="{04C77233-91BF-49BA-83FE-CA777F63CAE9}"/>
    <cellStyle name="20% - Accent2 5 4" xfId="511" xr:uid="{2C84C176-0041-4F74-A140-DE2D3FC32D52}"/>
    <cellStyle name="20% - Accent2 6" xfId="12" xr:uid="{00000000-0005-0000-0000-000032000000}"/>
    <cellStyle name="20% - Accent2 6 2" xfId="158" xr:uid="{00000000-0005-0000-0000-000033000000}"/>
    <cellStyle name="20% - Accent2 6 2 2" xfId="393" xr:uid="{00000000-0005-0000-0000-000034000000}"/>
    <cellStyle name="20% - Accent2 6 2 2 2" xfId="852" xr:uid="{9FF45852-94B8-4B27-9302-95A65FFE47B4}"/>
    <cellStyle name="20% - Accent2 6 2 3" xfId="627" xr:uid="{0F8D3AFB-5A66-4188-8B26-05F29AAC9769}"/>
    <cellStyle name="20% - Accent2 6 3" xfId="278" xr:uid="{00000000-0005-0000-0000-000035000000}"/>
    <cellStyle name="20% - Accent2 6 3 2" xfId="737" xr:uid="{79E20D79-1AAF-4D4A-B499-F8DB61EF5865}"/>
    <cellStyle name="20% - Accent2 6 4" xfId="512" xr:uid="{712E9F5D-46C9-4924-9999-E3D7277414E9}"/>
    <cellStyle name="20% - Accent2 7" xfId="120" xr:uid="{00000000-0005-0000-0000-000036000000}"/>
    <cellStyle name="20% - Accent2 7 2" xfId="159" xr:uid="{00000000-0005-0000-0000-000037000000}"/>
    <cellStyle name="20% - Accent2 7 2 2" xfId="394" xr:uid="{00000000-0005-0000-0000-000038000000}"/>
    <cellStyle name="20% - Accent2 7 2 2 2" xfId="853" xr:uid="{D8B038ED-3899-41B8-9534-99DED85E2416}"/>
    <cellStyle name="20% - Accent2 7 2 3" xfId="628" xr:uid="{5CFEDD3A-1FF5-40B2-A483-6570A6AD50AB}"/>
    <cellStyle name="20% - Accent2 7 3" xfId="356" xr:uid="{00000000-0005-0000-0000-000039000000}"/>
    <cellStyle name="20% - Accent2 7 3 2" xfId="815" xr:uid="{97B53078-BB5E-41C0-92E5-F417177A38D1}"/>
    <cellStyle name="20% - Accent2 7 4" xfId="590" xr:uid="{064B13E5-EA8E-4A6C-A68C-5CEC39B45BF8}"/>
    <cellStyle name="20% - Accent2 8" xfId="134" xr:uid="{00000000-0005-0000-0000-00003A000000}"/>
    <cellStyle name="20% - Accent2 8 2" xfId="160" xr:uid="{00000000-0005-0000-0000-00003B000000}"/>
    <cellStyle name="20% - Accent2 8 2 2" xfId="395" xr:uid="{00000000-0005-0000-0000-00003C000000}"/>
    <cellStyle name="20% - Accent2 8 2 2 2" xfId="854" xr:uid="{B6D78E76-D965-49AA-BDA9-CDA48C90797F}"/>
    <cellStyle name="20% - Accent2 8 2 3" xfId="629" xr:uid="{F9B1865C-A356-4627-932E-209902233824}"/>
    <cellStyle name="20% - Accent2 8 3" xfId="370" xr:uid="{00000000-0005-0000-0000-00003D000000}"/>
    <cellStyle name="20% - Accent2 8 3 2" xfId="829" xr:uid="{D4937EBA-93E3-446A-941B-0973170F317C}"/>
    <cellStyle name="20% - Accent2 8 4" xfId="604" xr:uid="{8EDFE1D7-E707-4DB4-BC3E-4D035799C1B0}"/>
    <cellStyle name="20% - Accent2 9" xfId="153" xr:uid="{00000000-0005-0000-0000-00003E000000}"/>
    <cellStyle name="20% - Accent2 9 2" xfId="388" xr:uid="{00000000-0005-0000-0000-00003F000000}"/>
    <cellStyle name="20% - Accent2 9 2 2" xfId="847" xr:uid="{4220655D-AC0B-4680-B089-005CFEB71C24}"/>
    <cellStyle name="20% - Accent2 9 3" xfId="622" xr:uid="{36949487-BCD9-4F03-BA4D-2156DE8BBAC6}"/>
    <cellStyle name="20% - Accent3" xfId="13" builtinId="38" customBuiltin="1"/>
    <cellStyle name="20% - Accent3 10" xfId="279" xr:uid="{00000000-0005-0000-0000-000041000000}"/>
    <cellStyle name="20% - Accent3 10 2" xfId="738" xr:uid="{9411F901-4A3A-47EE-9295-F32557D96602}"/>
    <cellStyle name="20% - Accent3 11" xfId="513" xr:uid="{07688540-9805-4339-8E82-F743D37EB0C2}"/>
    <cellStyle name="20% - Accent3 2" xfId="14" xr:uid="{00000000-0005-0000-0000-000042000000}"/>
    <cellStyle name="20% - Accent3 2 2" xfId="162" xr:uid="{00000000-0005-0000-0000-000043000000}"/>
    <cellStyle name="20% - Accent3 2 2 2" xfId="397" xr:uid="{00000000-0005-0000-0000-000044000000}"/>
    <cellStyle name="20% - Accent3 2 2 2 2" xfId="856" xr:uid="{D5AD54E0-54B0-4173-9D52-8136A009BD9C}"/>
    <cellStyle name="20% - Accent3 2 2 3" xfId="631" xr:uid="{FFF8D453-2511-40B9-A774-26CC8C537A3B}"/>
    <cellStyle name="20% - Accent3 2 3" xfId="280" xr:uid="{00000000-0005-0000-0000-000045000000}"/>
    <cellStyle name="20% - Accent3 2 3 2" xfId="739" xr:uid="{5CADE80C-D5A4-4573-8913-8219738822A6}"/>
    <cellStyle name="20% - Accent3 2 4" xfId="514" xr:uid="{35E02818-B64A-4DDB-BB64-924AD05F9D5A}"/>
    <cellStyle name="20% - Accent3 3" xfId="15" xr:uid="{00000000-0005-0000-0000-000046000000}"/>
    <cellStyle name="20% - Accent3 3 2" xfId="163" xr:uid="{00000000-0005-0000-0000-000047000000}"/>
    <cellStyle name="20% - Accent3 3 2 2" xfId="398" xr:uid="{00000000-0005-0000-0000-000048000000}"/>
    <cellStyle name="20% - Accent3 3 2 2 2" xfId="857" xr:uid="{0578E8E5-4E82-497D-A6C0-C957F72E19CA}"/>
    <cellStyle name="20% - Accent3 3 2 3" xfId="632" xr:uid="{C8003992-DE9F-46C3-A00A-A6AB681B7D57}"/>
    <cellStyle name="20% - Accent3 3 3" xfId="281" xr:uid="{00000000-0005-0000-0000-000049000000}"/>
    <cellStyle name="20% - Accent3 3 3 2" xfId="740" xr:uid="{8E7D00F7-855F-499A-8E72-76FB9F3BA333}"/>
    <cellStyle name="20% - Accent3 3 4" xfId="515" xr:uid="{BDA0FACF-CA9B-4C65-AF4B-74347B5599E0}"/>
    <cellStyle name="20% - Accent3 4" xfId="16" xr:uid="{00000000-0005-0000-0000-00004A000000}"/>
    <cellStyle name="20% - Accent3 4 2" xfId="164" xr:uid="{00000000-0005-0000-0000-00004B000000}"/>
    <cellStyle name="20% - Accent3 4 2 2" xfId="399" xr:uid="{00000000-0005-0000-0000-00004C000000}"/>
    <cellStyle name="20% - Accent3 4 2 2 2" xfId="858" xr:uid="{27676211-83CA-45FB-9F5F-6C04858AA1D4}"/>
    <cellStyle name="20% - Accent3 4 2 3" xfId="633" xr:uid="{4A252900-7408-449E-A98A-C81845C1212C}"/>
    <cellStyle name="20% - Accent3 4 3" xfId="282" xr:uid="{00000000-0005-0000-0000-00004D000000}"/>
    <cellStyle name="20% - Accent3 4 3 2" xfId="741" xr:uid="{6BB386CB-A4F7-458D-B940-473AC1C6B5A9}"/>
    <cellStyle name="20% - Accent3 4 4" xfId="516" xr:uid="{0E8FA588-7D00-476D-8FCD-C5258E0E25F8}"/>
    <cellStyle name="20% - Accent3 5" xfId="17" xr:uid="{00000000-0005-0000-0000-00004E000000}"/>
    <cellStyle name="20% - Accent3 5 2" xfId="165" xr:uid="{00000000-0005-0000-0000-00004F000000}"/>
    <cellStyle name="20% - Accent3 5 2 2" xfId="400" xr:uid="{00000000-0005-0000-0000-000050000000}"/>
    <cellStyle name="20% - Accent3 5 2 2 2" xfId="859" xr:uid="{3E0069F5-FDE3-4838-9DF1-F695CB2F9EAD}"/>
    <cellStyle name="20% - Accent3 5 2 3" xfId="634" xr:uid="{BAC65A1E-9803-4EF0-8520-361C746A1057}"/>
    <cellStyle name="20% - Accent3 5 3" xfId="283" xr:uid="{00000000-0005-0000-0000-000051000000}"/>
    <cellStyle name="20% - Accent3 5 3 2" xfId="742" xr:uid="{F5D3B9DF-8D43-43C4-B087-1A841B24C7C9}"/>
    <cellStyle name="20% - Accent3 5 4" xfId="517" xr:uid="{B7237374-186D-4D98-912A-687049B28A2E}"/>
    <cellStyle name="20% - Accent3 6" xfId="18" xr:uid="{00000000-0005-0000-0000-000052000000}"/>
    <cellStyle name="20% - Accent3 6 2" xfId="166" xr:uid="{00000000-0005-0000-0000-000053000000}"/>
    <cellStyle name="20% - Accent3 6 2 2" xfId="401" xr:uid="{00000000-0005-0000-0000-000054000000}"/>
    <cellStyle name="20% - Accent3 6 2 2 2" xfId="860" xr:uid="{FBBFF794-794D-4060-BCEC-3124A53DD04B}"/>
    <cellStyle name="20% - Accent3 6 2 3" xfId="635" xr:uid="{9B1F715C-9F81-463B-AF19-AA7A43211332}"/>
    <cellStyle name="20% - Accent3 6 3" xfId="284" xr:uid="{00000000-0005-0000-0000-000055000000}"/>
    <cellStyle name="20% - Accent3 6 3 2" xfId="743" xr:uid="{263296FA-E75C-4893-9E7B-2258AB831E5F}"/>
    <cellStyle name="20% - Accent3 6 4" xfId="518" xr:uid="{AE265B51-6677-4258-9B5B-7B3FFC082D70}"/>
    <cellStyle name="20% - Accent3 7" xfId="122" xr:uid="{00000000-0005-0000-0000-000056000000}"/>
    <cellStyle name="20% - Accent3 7 2" xfId="167" xr:uid="{00000000-0005-0000-0000-000057000000}"/>
    <cellStyle name="20% - Accent3 7 2 2" xfId="402" xr:uid="{00000000-0005-0000-0000-000058000000}"/>
    <cellStyle name="20% - Accent3 7 2 2 2" xfId="861" xr:uid="{1F3F475F-E068-4BED-81E6-F7555984439C}"/>
    <cellStyle name="20% - Accent3 7 2 3" xfId="636" xr:uid="{14E6FD5F-C25E-4E76-B275-A65A64986593}"/>
    <cellStyle name="20% - Accent3 7 3" xfId="358" xr:uid="{00000000-0005-0000-0000-000059000000}"/>
    <cellStyle name="20% - Accent3 7 3 2" xfId="817" xr:uid="{080D1DAE-2942-43FA-867C-9C6E84558430}"/>
    <cellStyle name="20% - Accent3 7 4" xfId="592" xr:uid="{FFD05997-B998-40FE-9437-B79F6ED272D2}"/>
    <cellStyle name="20% - Accent3 8" xfId="136" xr:uid="{00000000-0005-0000-0000-00005A000000}"/>
    <cellStyle name="20% - Accent3 8 2" xfId="168" xr:uid="{00000000-0005-0000-0000-00005B000000}"/>
    <cellStyle name="20% - Accent3 8 2 2" xfId="403" xr:uid="{00000000-0005-0000-0000-00005C000000}"/>
    <cellStyle name="20% - Accent3 8 2 2 2" xfId="862" xr:uid="{687919E4-73CE-4CC5-AAEB-569FFF9F6DE6}"/>
    <cellStyle name="20% - Accent3 8 2 3" xfId="637" xr:uid="{75324453-5786-47AF-9213-618FBD0E9920}"/>
    <cellStyle name="20% - Accent3 8 3" xfId="372" xr:uid="{00000000-0005-0000-0000-00005D000000}"/>
    <cellStyle name="20% - Accent3 8 3 2" xfId="831" xr:uid="{5D476C67-5850-480B-A068-AE16C8C13F48}"/>
    <cellStyle name="20% - Accent3 8 4" xfId="606" xr:uid="{6C4AA688-BB58-4D8C-BE95-098BC10E95AD}"/>
    <cellStyle name="20% - Accent3 9" xfId="161" xr:uid="{00000000-0005-0000-0000-00005E000000}"/>
    <cellStyle name="20% - Accent3 9 2" xfId="396" xr:uid="{00000000-0005-0000-0000-00005F000000}"/>
    <cellStyle name="20% - Accent3 9 2 2" xfId="855" xr:uid="{EA302DBC-DDC8-43AD-999F-5B3AEED16E01}"/>
    <cellStyle name="20% - Accent3 9 3" xfId="630" xr:uid="{989EC988-47BE-4CB7-A211-6208CADBBF37}"/>
    <cellStyle name="20% - Accent4" xfId="19" builtinId="42" customBuiltin="1"/>
    <cellStyle name="20% - Accent4 10" xfId="285" xr:uid="{00000000-0005-0000-0000-000061000000}"/>
    <cellStyle name="20% - Accent4 10 2" xfId="744" xr:uid="{6F69F81A-4771-4CEE-AA00-C570DD46D532}"/>
    <cellStyle name="20% - Accent4 11" xfId="519" xr:uid="{37662265-5C9F-42F3-98FA-B3961F7DB9BD}"/>
    <cellStyle name="20% - Accent4 2" xfId="20" xr:uid="{00000000-0005-0000-0000-000062000000}"/>
    <cellStyle name="20% - Accent4 2 2" xfId="170" xr:uid="{00000000-0005-0000-0000-000063000000}"/>
    <cellStyle name="20% - Accent4 2 2 2" xfId="405" xr:uid="{00000000-0005-0000-0000-000064000000}"/>
    <cellStyle name="20% - Accent4 2 2 2 2" xfId="864" xr:uid="{714FEEEB-4053-42F0-A03E-7ED6BD1DC9F8}"/>
    <cellStyle name="20% - Accent4 2 2 3" xfId="639" xr:uid="{5D06A018-2055-4067-A53A-5899F61E17E3}"/>
    <cellStyle name="20% - Accent4 2 3" xfId="286" xr:uid="{00000000-0005-0000-0000-000065000000}"/>
    <cellStyle name="20% - Accent4 2 3 2" xfId="745" xr:uid="{C4498FEE-AA09-4444-A656-06E3DCCD1BE6}"/>
    <cellStyle name="20% - Accent4 2 4" xfId="520" xr:uid="{081A2B2A-B264-4361-91F2-58A301784AE5}"/>
    <cellStyle name="20% - Accent4 3" xfId="21" xr:uid="{00000000-0005-0000-0000-000066000000}"/>
    <cellStyle name="20% - Accent4 3 2" xfId="171" xr:uid="{00000000-0005-0000-0000-000067000000}"/>
    <cellStyle name="20% - Accent4 3 2 2" xfId="406" xr:uid="{00000000-0005-0000-0000-000068000000}"/>
    <cellStyle name="20% - Accent4 3 2 2 2" xfId="865" xr:uid="{AC854A79-C120-4DBC-9083-D6259E16ED56}"/>
    <cellStyle name="20% - Accent4 3 2 3" xfId="640" xr:uid="{CF157CB6-F003-4FCE-8685-FB3F7B60EE25}"/>
    <cellStyle name="20% - Accent4 3 3" xfId="287" xr:uid="{00000000-0005-0000-0000-000069000000}"/>
    <cellStyle name="20% - Accent4 3 3 2" xfId="746" xr:uid="{ADCAD37C-EB4A-4A89-8E90-B36E760479DF}"/>
    <cellStyle name="20% - Accent4 3 4" xfId="521" xr:uid="{F3867032-7C88-4A27-8E29-F8F246CFD09A}"/>
    <cellStyle name="20% - Accent4 4" xfId="22" xr:uid="{00000000-0005-0000-0000-00006A000000}"/>
    <cellStyle name="20% - Accent4 4 2" xfId="172" xr:uid="{00000000-0005-0000-0000-00006B000000}"/>
    <cellStyle name="20% - Accent4 4 2 2" xfId="407" xr:uid="{00000000-0005-0000-0000-00006C000000}"/>
    <cellStyle name="20% - Accent4 4 2 2 2" xfId="866" xr:uid="{9B4B7B54-7D69-43BF-8980-B72F961EBFD1}"/>
    <cellStyle name="20% - Accent4 4 2 3" xfId="641" xr:uid="{D1E03916-4624-4D2E-875B-63CE2E6C60F4}"/>
    <cellStyle name="20% - Accent4 4 3" xfId="288" xr:uid="{00000000-0005-0000-0000-00006D000000}"/>
    <cellStyle name="20% - Accent4 4 3 2" xfId="747" xr:uid="{0BAF0438-4D26-4455-8888-9BC984E40AF7}"/>
    <cellStyle name="20% - Accent4 4 4" xfId="522" xr:uid="{21805D9B-872F-4192-8E3E-3A038E59C779}"/>
    <cellStyle name="20% - Accent4 5" xfId="23" xr:uid="{00000000-0005-0000-0000-00006E000000}"/>
    <cellStyle name="20% - Accent4 5 2" xfId="173" xr:uid="{00000000-0005-0000-0000-00006F000000}"/>
    <cellStyle name="20% - Accent4 5 2 2" xfId="408" xr:uid="{00000000-0005-0000-0000-000070000000}"/>
    <cellStyle name="20% - Accent4 5 2 2 2" xfId="867" xr:uid="{23AC028C-D069-4DC9-8BCC-7B4D7DCD0764}"/>
    <cellStyle name="20% - Accent4 5 2 3" xfId="642" xr:uid="{A62A36AA-8E1F-4C22-9B61-24A2F05E4D00}"/>
    <cellStyle name="20% - Accent4 5 3" xfId="289" xr:uid="{00000000-0005-0000-0000-000071000000}"/>
    <cellStyle name="20% - Accent4 5 3 2" xfId="748" xr:uid="{7AF21897-EA92-4B60-9D26-0C24D4F927AB}"/>
    <cellStyle name="20% - Accent4 5 4" xfId="523" xr:uid="{5EC11E9E-697D-409A-B8FA-7B8671F8A31D}"/>
    <cellStyle name="20% - Accent4 6" xfId="24" xr:uid="{00000000-0005-0000-0000-000072000000}"/>
    <cellStyle name="20% - Accent4 6 2" xfId="174" xr:uid="{00000000-0005-0000-0000-000073000000}"/>
    <cellStyle name="20% - Accent4 6 2 2" xfId="409" xr:uid="{00000000-0005-0000-0000-000074000000}"/>
    <cellStyle name="20% - Accent4 6 2 2 2" xfId="868" xr:uid="{0ABC1449-054D-410E-AABD-80227B2976E3}"/>
    <cellStyle name="20% - Accent4 6 2 3" xfId="643" xr:uid="{B41A3380-E28E-441B-A273-E482F275CDF0}"/>
    <cellStyle name="20% - Accent4 6 3" xfId="290" xr:uid="{00000000-0005-0000-0000-000075000000}"/>
    <cellStyle name="20% - Accent4 6 3 2" xfId="749" xr:uid="{1893DA20-C498-443C-AB03-6B6FB3B96E20}"/>
    <cellStyle name="20% - Accent4 6 4" xfId="524" xr:uid="{55D6A48E-097F-418F-A093-D4D878F0DD83}"/>
    <cellStyle name="20% - Accent4 7" xfId="124" xr:uid="{00000000-0005-0000-0000-000076000000}"/>
    <cellStyle name="20% - Accent4 7 2" xfId="175" xr:uid="{00000000-0005-0000-0000-000077000000}"/>
    <cellStyle name="20% - Accent4 7 2 2" xfId="410" xr:uid="{00000000-0005-0000-0000-000078000000}"/>
    <cellStyle name="20% - Accent4 7 2 2 2" xfId="869" xr:uid="{52D23CD5-E549-43E3-8617-C34397006FF8}"/>
    <cellStyle name="20% - Accent4 7 2 3" xfId="644" xr:uid="{54E880A7-7717-4786-88C8-164A8355C915}"/>
    <cellStyle name="20% - Accent4 7 3" xfId="360" xr:uid="{00000000-0005-0000-0000-000079000000}"/>
    <cellStyle name="20% - Accent4 7 3 2" xfId="819" xr:uid="{77A8423F-C9F2-4467-95EE-68EFAB5047E6}"/>
    <cellStyle name="20% - Accent4 7 4" xfId="594" xr:uid="{D4ECA95F-54CA-46EF-A168-DCCB1985E823}"/>
    <cellStyle name="20% - Accent4 8" xfId="138" xr:uid="{00000000-0005-0000-0000-00007A000000}"/>
    <cellStyle name="20% - Accent4 8 2" xfId="176" xr:uid="{00000000-0005-0000-0000-00007B000000}"/>
    <cellStyle name="20% - Accent4 8 2 2" xfId="411" xr:uid="{00000000-0005-0000-0000-00007C000000}"/>
    <cellStyle name="20% - Accent4 8 2 2 2" xfId="870" xr:uid="{C4B6D724-24ED-4A0B-8663-99B9454A3BA3}"/>
    <cellStyle name="20% - Accent4 8 2 3" xfId="645" xr:uid="{0A6CA2B3-FF5B-40D1-A8D3-E95C0699696A}"/>
    <cellStyle name="20% - Accent4 8 3" xfId="374" xr:uid="{00000000-0005-0000-0000-00007D000000}"/>
    <cellStyle name="20% - Accent4 8 3 2" xfId="833" xr:uid="{7371B207-9A85-46DC-86C4-E65ED8655100}"/>
    <cellStyle name="20% - Accent4 8 4" xfId="608" xr:uid="{7746BA86-0498-4157-95BF-435920433469}"/>
    <cellStyle name="20% - Accent4 9" xfId="169" xr:uid="{00000000-0005-0000-0000-00007E000000}"/>
    <cellStyle name="20% - Accent4 9 2" xfId="404" xr:uid="{00000000-0005-0000-0000-00007F000000}"/>
    <cellStyle name="20% - Accent4 9 2 2" xfId="863" xr:uid="{B47A73BB-0C0F-4BD1-B19E-F90E38A6F901}"/>
    <cellStyle name="20% - Accent4 9 3" xfId="638" xr:uid="{1B706370-5D9B-46E0-8E71-311FC4503532}"/>
    <cellStyle name="20% - Accent5" xfId="25" builtinId="46" customBuiltin="1"/>
    <cellStyle name="20% - Accent5 10" xfId="291" xr:uid="{00000000-0005-0000-0000-000081000000}"/>
    <cellStyle name="20% - Accent5 10 2" xfId="750" xr:uid="{A657511B-00E2-4D73-9E38-8C975E6F36E9}"/>
    <cellStyle name="20% - Accent5 11" xfId="525" xr:uid="{D1F2C906-5390-4752-BC82-F6EEA0B197B4}"/>
    <cellStyle name="20% - Accent5 2" xfId="26" xr:uid="{00000000-0005-0000-0000-000082000000}"/>
    <cellStyle name="20% - Accent5 2 2" xfId="178" xr:uid="{00000000-0005-0000-0000-000083000000}"/>
    <cellStyle name="20% - Accent5 2 2 2" xfId="413" xr:uid="{00000000-0005-0000-0000-000084000000}"/>
    <cellStyle name="20% - Accent5 2 2 2 2" xfId="872" xr:uid="{AB384CD5-8ABB-4981-9376-00B5B7FE0AF3}"/>
    <cellStyle name="20% - Accent5 2 2 3" xfId="647" xr:uid="{C4061560-7544-4406-8757-FD8877680967}"/>
    <cellStyle name="20% - Accent5 2 3" xfId="292" xr:uid="{00000000-0005-0000-0000-000085000000}"/>
    <cellStyle name="20% - Accent5 2 3 2" xfId="751" xr:uid="{DCD86768-BF64-4587-9652-B0BAC9E0C88A}"/>
    <cellStyle name="20% - Accent5 2 4" xfId="526" xr:uid="{2277201D-7AA4-4127-A80A-3552DF96D554}"/>
    <cellStyle name="20% - Accent5 3" xfId="27" xr:uid="{00000000-0005-0000-0000-000086000000}"/>
    <cellStyle name="20% - Accent5 3 2" xfId="179" xr:uid="{00000000-0005-0000-0000-000087000000}"/>
    <cellStyle name="20% - Accent5 3 2 2" xfId="414" xr:uid="{00000000-0005-0000-0000-000088000000}"/>
    <cellStyle name="20% - Accent5 3 2 2 2" xfId="873" xr:uid="{BF6378D9-0B1A-43ED-84DF-32B754ECC1DC}"/>
    <cellStyle name="20% - Accent5 3 2 3" xfId="648" xr:uid="{5A449026-E890-46FF-B807-888F45D830FD}"/>
    <cellStyle name="20% - Accent5 3 3" xfId="293" xr:uid="{00000000-0005-0000-0000-000089000000}"/>
    <cellStyle name="20% - Accent5 3 3 2" xfId="752" xr:uid="{3FBC3027-1D91-4A50-8E7B-5E2BA4705201}"/>
    <cellStyle name="20% - Accent5 3 4" xfId="527" xr:uid="{5BA5C0E6-3CD6-45E2-B85B-0499CC2179B2}"/>
    <cellStyle name="20% - Accent5 4" xfId="28" xr:uid="{00000000-0005-0000-0000-00008A000000}"/>
    <cellStyle name="20% - Accent5 4 2" xfId="180" xr:uid="{00000000-0005-0000-0000-00008B000000}"/>
    <cellStyle name="20% - Accent5 4 2 2" xfId="415" xr:uid="{00000000-0005-0000-0000-00008C000000}"/>
    <cellStyle name="20% - Accent5 4 2 2 2" xfId="874" xr:uid="{C34CD817-ABC5-4A60-A4FC-AFF9E120884D}"/>
    <cellStyle name="20% - Accent5 4 2 3" xfId="649" xr:uid="{2218809F-F34B-4742-B6E8-D1E3CD06DD46}"/>
    <cellStyle name="20% - Accent5 4 3" xfId="294" xr:uid="{00000000-0005-0000-0000-00008D000000}"/>
    <cellStyle name="20% - Accent5 4 3 2" xfId="753" xr:uid="{181354A7-4901-4E94-AD13-C04FFE0A0DE8}"/>
    <cellStyle name="20% - Accent5 4 4" xfId="528" xr:uid="{3A29E96B-6280-483D-B9BE-25E5BDF7B5E1}"/>
    <cellStyle name="20% - Accent5 5" xfId="29" xr:uid="{00000000-0005-0000-0000-00008E000000}"/>
    <cellStyle name="20% - Accent5 5 2" xfId="181" xr:uid="{00000000-0005-0000-0000-00008F000000}"/>
    <cellStyle name="20% - Accent5 5 2 2" xfId="416" xr:uid="{00000000-0005-0000-0000-000090000000}"/>
    <cellStyle name="20% - Accent5 5 2 2 2" xfId="875" xr:uid="{73EC5CF5-0EC3-4C24-A43C-B98A060AB757}"/>
    <cellStyle name="20% - Accent5 5 2 3" xfId="650" xr:uid="{6F3DB2E4-6FDA-46A8-8BA8-192743BD57C3}"/>
    <cellStyle name="20% - Accent5 5 3" xfId="295" xr:uid="{00000000-0005-0000-0000-000091000000}"/>
    <cellStyle name="20% - Accent5 5 3 2" xfId="754" xr:uid="{7872D3DA-2436-40B0-ABA2-D2A4090C15E6}"/>
    <cellStyle name="20% - Accent5 5 4" xfId="529" xr:uid="{C5B34250-F057-4931-815C-27234EEFC55E}"/>
    <cellStyle name="20% - Accent5 6" xfId="30" xr:uid="{00000000-0005-0000-0000-000092000000}"/>
    <cellStyle name="20% - Accent5 6 2" xfId="182" xr:uid="{00000000-0005-0000-0000-000093000000}"/>
    <cellStyle name="20% - Accent5 6 2 2" xfId="417" xr:uid="{00000000-0005-0000-0000-000094000000}"/>
    <cellStyle name="20% - Accent5 6 2 2 2" xfId="876" xr:uid="{F7B421A1-4A1B-4665-A491-7BAE78283CC8}"/>
    <cellStyle name="20% - Accent5 6 2 3" xfId="651" xr:uid="{3BC5E748-48E6-4613-8B26-038396DFAB6B}"/>
    <cellStyle name="20% - Accent5 6 3" xfId="296" xr:uid="{00000000-0005-0000-0000-000095000000}"/>
    <cellStyle name="20% - Accent5 6 3 2" xfId="755" xr:uid="{26A98A16-7CE2-4274-AC86-6237E403F430}"/>
    <cellStyle name="20% - Accent5 6 4" xfId="530" xr:uid="{21683CFB-0314-443E-96DB-217622404560}"/>
    <cellStyle name="20% - Accent5 7" xfId="126" xr:uid="{00000000-0005-0000-0000-000096000000}"/>
    <cellStyle name="20% - Accent5 7 2" xfId="183" xr:uid="{00000000-0005-0000-0000-000097000000}"/>
    <cellStyle name="20% - Accent5 7 2 2" xfId="418" xr:uid="{00000000-0005-0000-0000-000098000000}"/>
    <cellStyle name="20% - Accent5 7 2 2 2" xfId="877" xr:uid="{13A19151-CC25-4419-920D-72358EC04CD2}"/>
    <cellStyle name="20% - Accent5 7 2 3" xfId="652" xr:uid="{EE8FF456-6AB5-41CA-B405-0DDE783B3B3B}"/>
    <cellStyle name="20% - Accent5 7 3" xfId="362" xr:uid="{00000000-0005-0000-0000-000099000000}"/>
    <cellStyle name="20% - Accent5 7 3 2" xfId="821" xr:uid="{48302180-4A5E-4D3B-AAC6-CC1D507E33CB}"/>
    <cellStyle name="20% - Accent5 7 4" xfId="596" xr:uid="{2B4B8905-48D6-48AC-802B-8126D85B9A66}"/>
    <cellStyle name="20% - Accent5 8" xfId="140" xr:uid="{00000000-0005-0000-0000-00009A000000}"/>
    <cellStyle name="20% - Accent5 8 2" xfId="184" xr:uid="{00000000-0005-0000-0000-00009B000000}"/>
    <cellStyle name="20% - Accent5 8 2 2" xfId="419" xr:uid="{00000000-0005-0000-0000-00009C000000}"/>
    <cellStyle name="20% - Accent5 8 2 2 2" xfId="878" xr:uid="{E967E819-F206-44FC-BF4A-9B10CD319472}"/>
    <cellStyle name="20% - Accent5 8 2 3" xfId="653" xr:uid="{E031C545-21D7-491C-A7EB-E75569F620C6}"/>
    <cellStyle name="20% - Accent5 8 3" xfId="376" xr:uid="{00000000-0005-0000-0000-00009D000000}"/>
    <cellStyle name="20% - Accent5 8 3 2" xfId="835" xr:uid="{876D8873-F941-417B-89D9-E68784364A9A}"/>
    <cellStyle name="20% - Accent5 8 4" xfId="610" xr:uid="{AE554C4E-9639-41C0-86D5-FB5671E938B4}"/>
    <cellStyle name="20% - Accent5 9" xfId="177" xr:uid="{00000000-0005-0000-0000-00009E000000}"/>
    <cellStyle name="20% - Accent5 9 2" xfId="412" xr:uid="{00000000-0005-0000-0000-00009F000000}"/>
    <cellStyle name="20% - Accent5 9 2 2" xfId="871" xr:uid="{7C440F10-DDA5-48D0-8C24-7F2B7690785E}"/>
    <cellStyle name="20% - Accent5 9 3" xfId="646" xr:uid="{7F9E52E7-4618-4291-AAC4-5C6E3AC4887F}"/>
    <cellStyle name="20% - Accent6" xfId="31" builtinId="50" customBuiltin="1"/>
    <cellStyle name="20% - Accent6 10" xfId="297" xr:uid="{00000000-0005-0000-0000-0000A1000000}"/>
    <cellStyle name="20% - Accent6 10 2" xfId="756" xr:uid="{5A6D8436-9253-453F-9CD7-826B22AACD2B}"/>
    <cellStyle name="20% - Accent6 11" xfId="531" xr:uid="{6E3A3D22-8FE3-4877-8E1D-220BA7214064}"/>
    <cellStyle name="20% - Accent6 2" xfId="32" xr:uid="{00000000-0005-0000-0000-0000A2000000}"/>
    <cellStyle name="20% - Accent6 2 2" xfId="186" xr:uid="{00000000-0005-0000-0000-0000A3000000}"/>
    <cellStyle name="20% - Accent6 2 2 2" xfId="421" xr:uid="{00000000-0005-0000-0000-0000A4000000}"/>
    <cellStyle name="20% - Accent6 2 2 2 2" xfId="880" xr:uid="{4856780A-AA50-4B11-9B02-FEE52ACC5D92}"/>
    <cellStyle name="20% - Accent6 2 2 3" xfId="655" xr:uid="{6C6BF060-1F32-4D25-8991-90E7D65554E4}"/>
    <cellStyle name="20% - Accent6 2 3" xfId="298" xr:uid="{00000000-0005-0000-0000-0000A5000000}"/>
    <cellStyle name="20% - Accent6 2 3 2" xfId="757" xr:uid="{8E3B0EEA-6D05-4DEA-8CE4-ADA5A40D0AE2}"/>
    <cellStyle name="20% - Accent6 2 4" xfId="532" xr:uid="{319200A3-DDC6-46DB-9206-C74A5DD0793E}"/>
    <cellStyle name="20% - Accent6 3" xfId="33" xr:uid="{00000000-0005-0000-0000-0000A6000000}"/>
    <cellStyle name="20% - Accent6 3 2" xfId="187" xr:uid="{00000000-0005-0000-0000-0000A7000000}"/>
    <cellStyle name="20% - Accent6 3 2 2" xfId="422" xr:uid="{00000000-0005-0000-0000-0000A8000000}"/>
    <cellStyle name="20% - Accent6 3 2 2 2" xfId="881" xr:uid="{0EE80194-09FB-486D-80D7-05C456B4AC0C}"/>
    <cellStyle name="20% - Accent6 3 2 3" xfId="656" xr:uid="{5E181E97-3F7C-45F3-9742-6E2A645AF79B}"/>
    <cellStyle name="20% - Accent6 3 3" xfId="299" xr:uid="{00000000-0005-0000-0000-0000A9000000}"/>
    <cellStyle name="20% - Accent6 3 3 2" xfId="758" xr:uid="{9208F43C-22C5-4A02-9CB8-1ECA2551D5FE}"/>
    <cellStyle name="20% - Accent6 3 4" xfId="533" xr:uid="{D2C9ED11-1FC7-4B8E-AEC4-6FF6C7F64946}"/>
    <cellStyle name="20% - Accent6 4" xfId="34" xr:uid="{00000000-0005-0000-0000-0000AA000000}"/>
    <cellStyle name="20% - Accent6 4 2" xfId="188" xr:uid="{00000000-0005-0000-0000-0000AB000000}"/>
    <cellStyle name="20% - Accent6 4 2 2" xfId="423" xr:uid="{00000000-0005-0000-0000-0000AC000000}"/>
    <cellStyle name="20% - Accent6 4 2 2 2" xfId="882" xr:uid="{37E4D409-08AD-473F-B8ED-2854AAAE0670}"/>
    <cellStyle name="20% - Accent6 4 2 3" xfId="657" xr:uid="{D9775498-30C8-4F62-9830-D6516197CA58}"/>
    <cellStyle name="20% - Accent6 4 3" xfId="300" xr:uid="{00000000-0005-0000-0000-0000AD000000}"/>
    <cellStyle name="20% - Accent6 4 3 2" xfId="759" xr:uid="{6346EB3F-2CC0-4E85-85A9-EA558D900FB9}"/>
    <cellStyle name="20% - Accent6 4 4" xfId="534" xr:uid="{E32DB068-EC59-47DF-85DA-653BF7D0F761}"/>
    <cellStyle name="20% - Accent6 5" xfId="35" xr:uid="{00000000-0005-0000-0000-0000AE000000}"/>
    <cellStyle name="20% - Accent6 5 2" xfId="189" xr:uid="{00000000-0005-0000-0000-0000AF000000}"/>
    <cellStyle name="20% - Accent6 5 2 2" xfId="424" xr:uid="{00000000-0005-0000-0000-0000B0000000}"/>
    <cellStyle name="20% - Accent6 5 2 2 2" xfId="883" xr:uid="{0FB53A13-8D89-43CE-8F71-46D2BBDE6004}"/>
    <cellStyle name="20% - Accent6 5 2 3" xfId="658" xr:uid="{8AADF7A9-3FB8-427C-9E32-963F971587D9}"/>
    <cellStyle name="20% - Accent6 5 3" xfId="301" xr:uid="{00000000-0005-0000-0000-0000B1000000}"/>
    <cellStyle name="20% - Accent6 5 3 2" xfId="760" xr:uid="{46D35F9E-A9FF-430D-9B13-C3D82F3500F6}"/>
    <cellStyle name="20% - Accent6 5 4" xfId="535" xr:uid="{65DF2385-96C7-4E7F-9351-D49AABBC4527}"/>
    <cellStyle name="20% - Accent6 6" xfId="36" xr:uid="{00000000-0005-0000-0000-0000B2000000}"/>
    <cellStyle name="20% - Accent6 6 2" xfId="190" xr:uid="{00000000-0005-0000-0000-0000B3000000}"/>
    <cellStyle name="20% - Accent6 6 2 2" xfId="425" xr:uid="{00000000-0005-0000-0000-0000B4000000}"/>
    <cellStyle name="20% - Accent6 6 2 2 2" xfId="884" xr:uid="{65F3DA37-7D0F-425C-8F53-7A5306809CCD}"/>
    <cellStyle name="20% - Accent6 6 2 3" xfId="659" xr:uid="{E2EDCB21-F72B-49F8-9D6C-9708FBE53D2B}"/>
    <cellStyle name="20% - Accent6 6 3" xfId="302" xr:uid="{00000000-0005-0000-0000-0000B5000000}"/>
    <cellStyle name="20% - Accent6 6 3 2" xfId="761" xr:uid="{D294FA39-5B52-48B7-8CA3-9FA3C3A41396}"/>
    <cellStyle name="20% - Accent6 6 4" xfId="536" xr:uid="{144B9D51-82BA-4820-945B-8BE27B88AE77}"/>
    <cellStyle name="20% - Accent6 7" xfId="128" xr:uid="{00000000-0005-0000-0000-0000B6000000}"/>
    <cellStyle name="20% - Accent6 7 2" xfId="191" xr:uid="{00000000-0005-0000-0000-0000B7000000}"/>
    <cellStyle name="20% - Accent6 7 2 2" xfId="426" xr:uid="{00000000-0005-0000-0000-0000B8000000}"/>
    <cellStyle name="20% - Accent6 7 2 2 2" xfId="885" xr:uid="{08714750-1BB2-4402-A344-BAF708807714}"/>
    <cellStyle name="20% - Accent6 7 2 3" xfId="660" xr:uid="{6F1AB722-B9F4-40D4-8E03-AA5FD8C72380}"/>
    <cellStyle name="20% - Accent6 7 3" xfId="364" xr:uid="{00000000-0005-0000-0000-0000B9000000}"/>
    <cellStyle name="20% - Accent6 7 3 2" xfId="823" xr:uid="{75F7FE8D-D422-47CB-9387-3F2D6E1721A5}"/>
    <cellStyle name="20% - Accent6 7 4" xfId="598" xr:uid="{30DFC007-D6B6-4B1D-9C45-FA79684A7D09}"/>
    <cellStyle name="20% - Accent6 8" xfId="142" xr:uid="{00000000-0005-0000-0000-0000BA000000}"/>
    <cellStyle name="20% - Accent6 8 2" xfId="192" xr:uid="{00000000-0005-0000-0000-0000BB000000}"/>
    <cellStyle name="20% - Accent6 8 2 2" xfId="427" xr:uid="{00000000-0005-0000-0000-0000BC000000}"/>
    <cellStyle name="20% - Accent6 8 2 2 2" xfId="886" xr:uid="{8AF53E31-6D1E-423E-A492-4E1CEAD989FD}"/>
    <cellStyle name="20% - Accent6 8 2 3" xfId="661" xr:uid="{1573BF9D-A0AB-419F-98D1-38D3362BFB10}"/>
    <cellStyle name="20% - Accent6 8 3" xfId="378" xr:uid="{00000000-0005-0000-0000-0000BD000000}"/>
    <cellStyle name="20% - Accent6 8 3 2" xfId="837" xr:uid="{45E1F16C-9D77-4C27-9CF0-64155CADD89A}"/>
    <cellStyle name="20% - Accent6 8 4" xfId="612" xr:uid="{0A28E3A8-53BB-4A55-A0CD-A6172F310D1D}"/>
    <cellStyle name="20% - Accent6 9" xfId="185" xr:uid="{00000000-0005-0000-0000-0000BE000000}"/>
    <cellStyle name="20% - Accent6 9 2" xfId="420" xr:uid="{00000000-0005-0000-0000-0000BF000000}"/>
    <cellStyle name="20% - Accent6 9 2 2" xfId="879" xr:uid="{D2023F46-A622-4D85-AC58-9F5E3B7C367F}"/>
    <cellStyle name="20% - Accent6 9 3" xfId="654" xr:uid="{2B8EC8D9-C319-48C7-9078-C4C65C94D281}"/>
    <cellStyle name="40% - Accent1" xfId="37" builtinId="31" customBuiltin="1"/>
    <cellStyle name="40% - Accent1 10" xfId="303" xr:uid="{00000000-0005-0000-0000-0000C1000000}"/>
    <cellStyle name="40% - Accent1 10 2" xfId="762" xr:uid="{9F044482-CCAD-487C-A60C-11E8D2BCD3A0}"/>
    <cellStyle name="40% - Accent1 11" xfId="537" xr:uid="{C732BCD4-20D0-4DDD-AD99-2023F3F04836}"/>
    <cellStyle name="40% - Accent1 2" xfId="38" xr:uid="{00000000-0005-0000-0000-0000C2000000}"/>
    <cellStyle name="40% - Accent1 2 2" xfId="194" xr:uid="{00000000-0005-0000-0000-0000C3000000}"/>
    <cellStyle name="40% - Accent1 2 2 2" xfId="429" xr:uid="{00000000-0005-0000-0000-0000C4000000}"/>
    <cellStyle name="40% - Accent1 2 2 2 2" xfId="888" xr:uid="{2B75F07A-1484-4674-BCBD-5D161009297D}"/>
    <cellStyle name="40% - Accent1 2 2 3" xfId="663" xr:uid="{F8F70F04-0A70-465B-AE96-0A266CA63DDC}"/>
    <cellStyle name="40% - Accent1 2 3" xfId="304" xr:uid="{00000000-0005-0000-0000-0000C5000000}"/>
    <cellStyle name="40% - Accent1 2 3 2" xfId="763" xr:uid="{85414C82-8612-45BB-AD30-8749AC4A7A53}"/>
    <cellStyle name="40% - Accent1 2 4" xfId="538" xr:uid="{8FA1616F-5607-47D5-86BE-7AFCBCDC03E7}"/>
    <cellStyle name="40% - Accent1 3" xfId="39" xr:uid="{00000000-0005-0000-0000-0000C6000000}"/>
    <cellStyle name="40% - Accent1 3 2" xfId="195" xr:uid="{00000000-0005-0000-0000-0000C7000000}"/>
    <cellStyle name="40% - Accent1 3 2 2" xfId="430" xr:uid="{00000000-0005-0000-0000-0000C8000000}"/>
    <cellStyle name="40% - Accent1 3 2 2 2" xfId="889" xr:uid="{6B203ABE-D098-4717-9EFF-93C46978A4CF}"/>
    <cellStyle name="40% - Accent1 3 2 3" xfId="664" xr:uid="{DEDB87A8-A758-4CBD-BA55-2BEF2E012266}"/>
    <cellStyle name="40% - Accent1 3 3" xfId="305" xr:uid="{00000000-0005-0000-0000-0000C9000000}"/>
    <cellStyle name="40% - Accent1 3 3 2" xfId="764" xr:uid="{FEB60946-E7AC-4FA1-81E7-F77A968E8264}"/>
    <cellStyle name="40% - Accent1 3 4" xfId="539" xr:uid="{4470C92F-700B-4445-AF6A-BC21B6D1B41E}"/>
    <cellStyle name="40% - Accent1 4" xfId="40" xr:uid="{00000000-0005-0000-0000-0000CA000000}"/>
    <cellStyle name="40% - Accent1 4 2" xfId="196" xr:uid="{00000000-0005-0000-0000-0000CB000000}"/>
    <cellStyle name="40% - Accent1 4 2 2" xfId="431" xr:uid="{00000000-0005-0000-0000-0000CC000000}"/>
    <cellStyle name="40% - Accent1 4 2 2 2" xfId="890" xr:uid="{4F030427-06DD-47FD-9FB3-56E3DB4545A3}"/>
    <cellStyle name="40% - Accent1 4 2 3" xfId="665" xr:uid="{019BA6D3-2B8E-4DBA-BE87-F1EE71B70DEC}"/>
    <cellStyle name="40% - Accent1 4 3" xfId="306" xr:uid="{00000000-0005-0000-0000-0000CD000000}"/>
    <cellStyle name="40% - Accent1 4 3 2" xfId="765" xr:uid="{947CE96C-6394-4972-AEA8-43A9B4BD3419}"/>
    <cellStyle name="40% - Accent1 4 4" xfId="540" xr:uid="{C91314FB-3A42-4679-A555-70A93CE87AD8}"/>
    <cellStyle name="40% - Accent1 5" xfId="41" xr:uid="{00000000-0005-0000-0000-0000CE000000}"/>
    <cellStyle name="40% - Accent1 5 2" xfId="197" xr:uid="{00000000-0005-0000-0000-0000CF000000}"/>
    <cellStyle name="40% - Accent1 5 2 2" xfId="432" xr:uid="{00000000-0005-0000-0000-0000D0000000}"/>
    <cellStyle name="40% - Accent1 5 2 2 2" xfId="891" xr:uid="{1B488D79-519F-424D-AC6A-7FB436482781}"/>
    <cellStyle name="40% - Accent1 5 2 3" xfId="666" xr:uid="{31FB74FC-F64E-4ED5-9741-0CC30441B5F1}"/>
    <cellStyle name="40% - Accent1 5 3" xfId="307" xr:uid="{00000000-0005-0000-0000-0000D1000000}"/>
    <cellStyle name="40% - Accent1 5 3 2" xfId="766" xr:uid="{31D3D2EA-6976-457D-90A0-B1B41CB09CA2}"/>
    <cellStyle name="40% - Accent1 5 4" xfId="541" xr:uid="{AC39F394-54F7-4877-8AC9-870A65385C29}"/>
    <cellStyle name="40% - Accent1 6" xfId="42" xr:uid="{00000000-0005-0000-0000-0000D2000000}"/>
    <cellStyle name="40% - Accent1 6 2" xfId="198" xr:uid="{00000000-0005-0000-0000-0000D3000000}"/>
    <cellStyle name="40% - Accent1 6 2 2" xfId="433" xr:uid="{00000000-0005-0000-0000-0000D4000000}"/>
    <cellStyle name="40% - Accent1 6 2 2 2" xfId="892" xr:uid="{C60D6EA2-984E-476A-BF85-5AE38C342C7A}"/>
    <cellStyle name="40% - Accent1 6 2 3" xfId="667" xr:uid="{3B5F6E2B-14D8-4537-9695-B3E268A1FB17}"/>
    <cellStyle name="40% - Accent1 6 3" xfId="308" xr:uid="{00000000-0005-0000-0000-0000D5000000}"/>
    <cellStyle name="40% - Accent1 6 3 2" xfId="767" xr:uid="{01110951-B50E-462F-9D72-D6E002A50B9B}"/>
    <cellStyle name="40% - Accent1 6 4" xfId="542" xr:uid="{556A95DD-2170-4FE0-B9DD-41DFF0BFC4FD}"/>
    <cellStyle name="40% - Accent1 7" xfId="119" xr:uid="{00000000-0005-0000-0000-0000D6000000}"/>
    <cellStyle name="40% - Accent1 7 2" xfId="199" xr:uid="{00000000-0005-0000-0000-0000D7000000}"/>
    <cellStyle name="40% - Accent1 7 2 2" xfId="434" xr:uid="{00000000-0005-0000-0000-0000D8000000}"/>
    <cellStyle name="40% - Accent1 7 2 2 2" xfId="893" xr:uid="{7468A6CB-45D9-44CA-B396-1E9734A89780}"/>
    <cellStyle name="40% - Accent1 7 2 3" xfId="668" xr:uid="{A34F0DA2-B228-46AD-AB05-17B0116B5F1E}"/>
    <cellStyle name="40% - Accent1 7 3" xfId="355" xr:uid="{00000000-0005-0000-0000-0000D9000000}"/>
    <cellStyle name="40% - Accent1 7 3 2" xfId="814" xr:uid="{0C03AA7F-6ACF-46E6-826E-DF716B7D31F6}"/>
    <cellStyle name="40% - Accent1 7 4" xfId="589" xr:uid="{70C42B98-2B3E-4CA2-8B89-DCF30E45F67C}"/>
    <cellStyle name="40% - Accent1 8" xfId="133" xr:uid="{00000000-0005-0000-0000-0000DA000000}"/>
    <cellStyle name="40% - Accent1 8 2" xfId="200" xr:uid="{00000000-0005-0000-0000-0000DB000000}"/>
    <cellStyle name="40% - Accent1 8 2 2" xfId="435" xr:uid="{00000000-0005-0000-0000-0000DC000000}"/>
    <cellStyle name="40% - Accent1 8 2 2 2" xfId="894" xr:uid="{7878047D-66A7-4379-900D-F2DF01713F62}"/>
    <cellStyle name="40% - Accent1 8 2 3" xfId="669" xr:uid="{ADE28538-544D-4C8A-BAB3-E5FF4A5C998C}"/>
    <cellStyle name="40% - Accent1 8 3" xfId="369" xr:uid="{00000000-0005-0000-0000-0000DD000000}"/>
    <cellStyle name="40% - Accent1 8 3 2" xfId="828" xr:uid="{F6871C20-F2F6-438D-8987-615FFF919282}"/>
    <cellStyle name="40% - Accent1 8 4" xfId="603" xr:uid="{05E28C09-DD8E-46F8-A8FA-794FA79CC5A1}"/>
    <cellStyle name="40% - Accent1 9" xfId="193" xr:uid="{00000000-0005-0000-0000-0000DE000000}"/>
    <cellStyle name="40% - Accent1 9 2" xfId="428" xr:uid="{00000000-0005-0000-0000-0000DF000000}"/>
    <cellStyle name="40% - Accent1 9 2 2" xfId="887" xr:uid="{0FE5D00C-DDFF-44FE-B0A8-5109AAB44918}"/>
    <cellStyle name="40% - Accent1 9 3" xfId="662" xr:uid="{C16C8728-4071-4078-A250-5E89F7269E4E}"/>
    <cellStyle name="40% - Accent2" xfId="43" builtinId="35" customBuiltin="1"/>
    <cellStyle name="40% - Accent2 10" xfId="309" xr:uid="{00000000-0005-0000-0000-0000E1000000}"/>
    <cellStyle name="40% - Accent2 10 2" xfId="768" xr:uid="{A3F9253C-4EB6-48EC-A55E-B568A1E1BA69}"/>
    <cellStyle name="40% - Accent2 11" xfId="543" xr:uid="{46AD07BC-921F-4A7B-ABBE-352C30DB7625}"/>
    <cellStyle name="40% - Accent2 2" xfId="44" xr:uid="{00000000-0005-0000-0000-0000E2000000}"/>
    <cellStyle name="40% - Accent2 2 2" xfId="202" xr:uid="{00000000-0005-0000-0000-0000E3000000}"/>
    <cellStyle name="40% - Accent2 2 2 2" xfId="437" xr:uid="{00000000-0005-0000-0000-0000E4000000}"/>
    <cellStyle name="40% - Accent2 2 2 2 2" xfId="896" xr:uid="{D471FA53-DD9B-43D7-8748-A7109F2FC7E7}"/>
    <cellStyle name="40% - Accent2 2 2 3" xfId="671" xr:uid="{BB6CDF77-96E6-4E17-B5BE-5405624C08AB}"/>
    <cellStyle name="40% - Accent2 2 3" xfId="310" xr:uid="{00000000-0005-0000-0000-0000E5000000}"/>
    <cellStyle name="40% - Accent2 2 3 2" xfId="769" xr:uid="{B9EC67C9-7743-4FF1-94BA-25D7ECD946CF}"/>
    <cellStyle name="40% - Accent2 2 4" xfId="544" xr:uid="{E782A8E6-BD69-4EC0-AD24-69FD9BFEDC02}"/>
    <cellStyle name="40% - Accent2 3" xfId="45" xr:uid="{00000000-0005-0000-0000-0000E6000000}"/>
    <cellStyle name="40% - Accent2 3 2" xfId="203" xr:uid="{00000000-0005-0000-0000-0000E7000000}"/>
    <cellStyle name="40% - Accent2 3 2 2" xfId="438" xr:uid="{00000000-0005-0000-0000-0000E8000000}"/>
    <cellStyle name="40% - Accent2 3 2 2 2" xfId="897" xr:uid="{F427363B-993C-4997-A9BC-681026E3C119}"/>
    <cellStyle name="40% - Accent2 3 2 3" xfId="672" xr:uid="{0B65B76C-CE46-441A-AF9C-54A43A0A4F27}"/>
    <cellStyle name="40% - Accent2 3 3" xfId="311" xr:uid="{00000000-0005-0000-0000-0000E9000000}"/>
    <cellStyle name="40% - Accent2 3 3 2" xfId="770" xr:uid="{C7886B6D-FCDB-4CD6-968D-A8C773A9B662}"/>
    <cellStyle name="40% - Accent2 3 4" xfId="545" xr:uid="{B834EDE5-8A6F-4F93-BA6A-1057A39A7F3B}"/>
    <cellStyle name="40% - Accent2 4" xfId="46" xr:uid="{00000000-0005-0000-0000-0000EA000000}"/>
    <cellStyle name="40% - Accent2 4 2" xfId="204" xr:uid="{00000000-0005-0000-0000-0000EB000000}"/>
    <cellStyle name="40% - Accent2 4 2 2" xfId="439" xr:uid="{00000000-0005-0000-0000-0000EC000000}"/>
    <cellStyle name="40% - Accent2 4 2 2 2" xfId="898" xr:uid="{94CBE60B-D5E1-4DFC-9AB3-1F454992DA26}"/>
    <cellStyle name="40% - Accent2 4 2 3" xfId="673" xr:uid="{8A3AC431-56E3-4583-9127-315B75912873}"/>
    <cellStyle name="40% - Accent2 4 3" xfId="312" xr:uid="{00000000-0005-0000-0000-0000ED000000}"/>
    <cellStyle name="40% - Accent2 4 3 2" xfId="771" xr:uid="{CDF69152-BA4D-4AB9-8288-B43C56226588}"/>
    <cellStyle name="40% - Accent2 4 4" xfId="546" xr:uid="{5AECDC37-1935-4D8B-B8EC-25456AC45C97}"/>
    <cellStyle name="40% - Accent2 5" xfId="47" xr:uid="{00000000-0005-0000-0000-0000EE000000}"/>
    <cellStyle name="40% - Accent2 5 2" xfId="205" xr:uid="{00000000-0005-0000-0000-0000EF000000}"/>
    <cellStyle name="40% - Accent2 5 2 2" xfId="440" xr:uid="{00000000-0005-0000-0000-0000F0000000}"/>
    <cellStyle name="40% - Accent2 5 2 2 2" xfId="899" xr:uid="{986026A0-77F1-4CF9-B4EF-088A0135F9D9}"/>
    <cellStyle name="40% - Accent2 5 2 3" xfId="674" xr:uid="{780546A1-1729-44EE-85FE-3E2808316E7F}"/>
    <cellStyle name="40% - Accent2 5 3" xfId="313" xr:uid="{00000000-0005-0000-0000-0000F1000000}"/>
    <cellStyle name="40% - Accent2 5 3 2" xfId="772" xr:uid="{0BB54957-A575-4355-BC6A-3AEDA5A2354F}"/>
    <cellStyle name="40% - Accent2 5 4" xfId="547" xr:uid="{FEAC8C35-A795-4AC1-9A62-0E2B24DAF63D}"/>
    <cellStyle name="40% - Accent2 6" xfId="48" xr:uid="{00000000-0005-0000-0000-0000F2000000}"/>
    <cellStyle name="40% - Accent2 6 2" xfId="206" xr:uid="{00000000-0005-0000-0000-0000F3000000}"/>
    <cellStyle name="40% - Accent2 6 2 2" xfId="441" xr:uid="{00000000-0005-0000-0000-0000F4000000}"/>
    <cellStyle name="40% - Accent2 6 2 2 2" xfId="900" xr:uid="{4923AF89-0CA8-449A-97A5-F4596863EB86}"/>
    <cellStyle name="40% - Accent2 6 2 3" xfId="675" xr:uid="{5E3785FC-6CFE-42E9-9158-7ACDE40EF7CB}"/>
    <cellStyle name="40% - Accent2 6 3" xfId="314" xr:uid="{00000000-0005-0000-0000-0000F5000000}"/>
    <cellStyle name="40% - Accent2 6 3 2" xfId="773" xr:uid="{905AA4ED-C0DD-4BB6-82F0-B2C997583BD3}"/>
    <cellStyle name="40% - Accent2 6 4" xfId="548" xr:uid="{7048E1C2-F72D-4BA1-BE76-2D9175B8240F}"/>
    <cellStyle name="40% - Accent2 7" xfId="121" xr:uid="{00000000-0005-0000-0000-0000F6000000}"/>
    <cellStyle name="40% - Accent2 7 2" xfId="207" xr:uid="{00000000-0005-0000-0000-0000F7000000}"/>
    <cellStyle name="40% - Accent2 7 2 2" xfId="442" xr:uid="{00000000-0005-0000-0000-0000F8000000}"/>
    <cellStyle name="40% - Accent2 7 2 2 2" xfId="901" xr:uid="{7224DC1B-8072-41F9-B50C-B6231C3576BF}"/>
    <cellStyle name="40% - Accent2 7 2 3" xfId="676" xr:uid="{69EBE25B-2AE9-4F09-BE09-8C7765FFEB7B}"/>
    <cellStyle name="40% - Accent2 7 3" xfId="357" xr:uid="{00000000-0005-0000-0000-0000F9000000}"/>
    <cellStyle name="40% - Accent2 7 3 2" xfId="816" xr:uid="{37773236-E4EF-4059-9018-A4843D02DD3C}"/>
    <cellStyle name="40% - Accent2 7 4" xfId="591" xr:uid="{3100A823-3B9E-454A-A7C6-ADA06BEC9B9A}"/>
    <cellStyle name="40% - Accent2 8" xfId="135" xr:uid="{00000000-0005-0000-0000-0000FA000000}"/>
    <cellStyle name="40% - Accent2 8 2" xfId="208" xr:uid="{00000000-0005-0000-0000-0000FB000000}"/>
    <cellStyle name="40% - Accent2 8 2 2" xfId="443" xr:uid="{00000000-0005-0000-0000-0000FC000000}"/>
    <cellStyle name="40% - Accent2 8 2 2 2" xfId="902" xr:uid="{7B9F8CF8-152D-4C9B-B346-1E95301D894D}"/>
    <cellStyle name="40% - Accent2 8 2 3" xfId="677" xr:uid="{13377775-EBEA-450D-A7D3-17F5600E9BDD}"/>
    <cellStyle name="40% - Accent2 8 3" xfId="371" xr:uid="{00000000-0005-0000-0000-0000FD000000}"/>
    <cellStyle name="40% - Accent2 8 3 2" xfId="830" xr:uid="{4A4181A1-564C-4C85-BDE2-B2C5CED92B7B}"/>
    <cellStyle name="40% - Accent2 8 4" xfId="605" xr:uid="{671786C2-D25D-4806-8D66-3F23B4F15111}"/>
    <cellStyle name="40% - Accent2 9" xfId="201" xr:uid="{00000000-0005-0000-0000-0000FE000000}"/>
    <cellStyle name="40% - Accent2 9 2" xfId="436" xr:uid="{00000000-0005-0000-0000-0000FF000000}"/>
    <cellStyle name="40% - Accent2 9 2 2" xfId="895" xr:uid="{E0AF4F69-C834-4D58-86A8-73BFAC94CA49}"/>
    <cellStyle name="40% - Accent2 9 3" xfId="670" xr:uid="{FEA8A789-D4E4-4B0B-BB8F-A386C2191858}"/>
    <cellStyle name="40% - Accent3" xfId="49" builtinId="39" customBuiltin="1"/>
    <cellStyle name="40% - Accent3 10" xfId="315" xr:uid="{00000000-0005-0000-0000-000001010000}"/>
    <cellStyle name="40% - Accent3 10 2" xfId="774" xr:uid="{4FBF67ED-4756-470E-8294-2508A7AEF53F}"/>
    <cellStyle name="40% - Accent3 11" xfId="549" xr:uid="{98D29B44-9190-4E52-974B-F5353E60BD46}"/>
    <cellStyle name="40% - Accent3 2" xfId="50" xr:uid="{00000000-0005-0000-0000-000002010000}"/>
    <cellStyle name="40% - Accent3 2 2" xfId="210" xr:uid="{00000000-0005-0000-0000-000003010000}"/>
    <cellStyle name="40% - Accent3 2 2 2" xfId="445" xr:uid="{00000000-0005-0000-0000-000004010000}"/>
    <cellStyle name="40% - Accent3 2 2 2 2" xfId="904" xr:uid="{B226BB55-36FF-4DB1-826B-FE8DFE5E0A1F}"/>
    <cellStyle name="40% - Accent3 2 2 3" xfId="679" xr:uid="{D5EA0A1A-D714-4056-A7CF-D0034759B4B3}"/>
    <cellStyle name="40% - Accent3 2 3" xfId="316" xr:uid="{00000000-0005-0000-0000-000005010000}"/>
    <cellStyle name="40% - Accent3 2 3 2" xfId="775" xr:uid="{18A2FD40-2742-407B-9CBB-ED8B342C08F4}"/>
    <cellStyle name="40% - Accent3 2 4" xfId="550" xr:uid="{528BE988-F9A8-49EC-90BD-7B585A455B2D}"/>
    <cellStyle name="40% - Accent3 3" xfId="51" xr:uid="{00000000-0005-0000-0000-000006010000}"/>
    <cellStyle name="40% - Accent3 3 2" xfId="211" xr:uid="{00000000-0005-0000-0000-000007010000}"/>
    <cellStyle name="40% - Accent3 3 2 2" xfId="446" xr:uid="{00000000-0005-0000-0000-000008010000}"/>
    <cellStyle name="40% - Accent3 3 2 2 2" xfId="905" xr:uid="{621BD303-9900-46B2-A352-BF92926A2EFB}"/>
    <cellStyle name="40% - Accent3 3 2 3" xfId="680" xr:uid="{B12D4AFB-5DC7-4A4B-BF92-C5259293A4DB}"/>
    <cellStyle name="40% - Accent3 3 3" xfId="317" xr:uid="{00000000-0005-0000-0000-000009010000}"/>
    <cellStyle name="40% - Accent3 3 3 2" xfId="776" xr:uid="{FED80C74-BFC5-467A-BE38-098A67D32913}"/>
    <cellStyle name="40% - Accent3 3 4" xfId="551" xr:uid="{B627B5A8-4B1B-4D45-A203-8257AABC990C}"/>
    <cellStyle name="40% - Accent3 4" xfId="52" xr:uid="{00000000-0005-0000-0000-00000A010000}"/>
    <cellStyle name="40% - Accent3 4 2" xfId="212" xr:uid="{00000000-0005-0000-0000-00000B010000}"/>
    <cellStyle name="40% - Accent3 4 2 2" xfId="447" xr:uid="{00000000-0005-0000-0000-00000C010000}"/>
    <cellStyle name="40% - Accent3 4 2 2 2" xfId="906" xr:uid="{693D75A2-2DBF-49C5-8D04-1C29A109474A}"/>
    <cellStyle name="40% - Accent3 4 2 3" xfId="681" xr:uid="{BF2CC439-8558-492C-8317-43CC6EA4D223}"/>
    <cellStyle name="40% - Accent3 4 3" xfId="318" xr:uid="{00000000-0005-0000-0000-00000D010000}"/>
    <cellStyle name="40% - Accent3 4 3 2" xfId="777" xr:uid="{00809EA7-93F7-4D65-A192-26D39955DC14}"/>
    <cellStyle name="40% - Accent3 4 4" xfId="552" xr:uid="{B643CB0B-81A4-4547-87EF-5C6935488777}"/>
    <cellStyle name="40% - Accent3 5" xfId="53" xr:uid="{00000000-0005-0000-0000-00000E010000}"/>
    <cellStyle name="40% - Accent3 5 2" xfId="213" xr:uid="{00000000-0005-0000-0000-00000F010000}"/>
    <cellStyle name="40% - Accent3 5 2 2" xfId="448" xr:uid="{00000000-0005-0000-0000-000010010000}"/>
    <cellStyle name="40% - Accent3 5 2 2 2" xfId="907" xr:uid="{0F40D002-247E-4228-93CB-97CD34533E7E}"/>
    <cellStyle name="40% - Accent3 5 2 3" xfId="682" xr:uid="{CBB84C88-AE65-4E67-BDB1-D4B0A24C49EC}"/>
    <cellStyle name="40% - Accent3 5 3" xfId="319" xr:uid="{00000000-0005-0000-0000-000011010000}"/>
    <cellStyle name="40% - Accent3 5 3 2" xfId="778" xr:uid="{1EB79305-6341-488E-9ECC-5283AF7016D4}"/>
    <cellStyle name="40% - Accent3 5 4" xfId="553" xr:uid="{DEBA79CB-3801-4C29-B899-5BEA9331EDB5}"/>
    <cellStyle name="40% - Accent3 6" xfId="54" xr:uid="{00000000-0005-0000-0000-000012010000}"/>
    <cellStyle name="40% - Accent3 6 2" xfId="214" xr:uid="{00000000-0005-0000-0000-000013010000}"/>
    <cellStyle name="40% - Accent3 6 2 2" xfId="449" xr:uid="{00000000-0005-0000-0000-000014010000}"/>
    <cellStyle name="40% - Accent3 6 2 2 2" xfId="908" xr:uid="{466AC0A8-736D-41F2-B92E-8406C819AFBB}"/>
    <cellStyle name="40% - Accent3 6 2 3" xfId="683" xr:uid="{A550E6B1-41F5-4CD4-B99C-704484404A19}"/>
    <cellStyle name="40% - Accent3 6 3" xfId="320" xr:uid="{00000000-0005-0000-0000-000015010000}"/>
    <cellStyle name="40% - Accent3 6 3 2" xfId="779" xr:uid="{BACE372C-A052-4132-A7B1-EE588F1E9F9B}"/>
    <cellStyle name="40% - Accent3 6 4" xfId="554" xr:uid="{89F1EF3E-9948-47CC-A2F1-9304D3582114}"/>
    <cellStyle name="40% - Accent3 7" xfId="123" xr:uid="{00000000-0005-0000-0000-000016010000}"/>
    <cellStyle name="40% - Accent3 7 2" xfId="215" xr:uid="{00000000-0005-0000-0000-000017010000}"/>
    <cellStyle name="40% - Accent3 7 2 2" xfId="450" xr:uid="{00000000-0005-0000-0000-000018010000}"/>
    <cellStyle name="40% - Accent3 7 2 2 2" xfId="909" xr:uid="{2863D2E7-4898-4069-BB7B-C6BE484CC9A6}"/>
    <cellStyle name="40% - Accent3 7 2 3" xfId="684" xr:uid="{0E47C1DA-D68E-44F2-A7D3-AE385B9CFCE0}"/>
    <cellStyle name="40% - Accent3 7 3" xfId="359" xr:uid="{00000000-0005-0000-0000-000019010000}"/>
    <cellStyle name="40% - Accent3 7 3 2" xfId="818" xr:uid="{B95B2258-62FD-4E3C-9A88-F20518BFC47F}"/>
    <cellStyle name="40% - Accent3 7 4" xfId="593" xr:uid="{90B3613D-BBE5-4837-9118-48A2C8BB3D58}"/>
    <cellStyle name="40% - Accent3 8" xfId="137" xr:uid="{00000000-0005-0000-0000-00001A010000}"/>
    <cellStyle name="40% - Accent3 8 2" xfId="216" xr:uid="{00000000-0005-0000-0000-00001B010000}"/>
    <cellStyle name="40% - Accent3 8 2 2" xfId="451" xr:uid="{00000000-0005-0000-0000-00001C010000}"/>
    <cellStyle name="40% - Accent3 8 2 2 2" xfId="910" xr:uid="{451392A9-E7CD-4613-BEA5-AA8BC9C4E9CB}"/>
    <cellStyle name="40% - Accent3 8 2 3" xfId="685" xr:uid="{08185415-0D2D-4778-8181-653D0E134642}"/>
    <cellStyle name="40% - Accent3 8 3" xfId="373" xr:uid="{00000000-0005-0000-0000-00001D010000}"/>
    <cellStyle name="40% - Accent3 8 3 2" xfId="832" xr:uid="{860E6714-FB91-4A3C-A9C1-9E863EB806A2}"/>
    <cellStyle name="40% - Accent3 8 4" xfId="607" xr:uid="{E471BEE0-F099-48C9-AD2E-1F7A7F88AC09}"/>
    <cellStyle name="40% - Accent3 9" xfId="209" xr:uid="{00000000-0005-0000-0000-00001E010000}"/>
    <cellStyle name="40% - Accent3 9 2" xfId="444" xr:uid="{00000000-0005-0000-0000-00001F010000}"/>
    <cellStyle name="40% - Accent3 9 2 2" xfId="903" xr:uid="{9CAAFA0D-1D75-45A5-8E98-DE6B850087DD}"/>
    <cellStyle name="40% - Accent3 9 3" xfId="678" xr:uid="{4818EBBC-B4DC-4E04-A723-FD47F2C5C581}"/>
    <cellStyle name="40% - Accent4" xfId="55" builtinId="43" customBuiltin="1"/>
    <cellStyle name="40% - Accent4 10" xfId="321" xr:uid="{00000000-0005-0000-0000-000021010000}"/>
    <cellStyle name="40% - Accent4 10 2" xfId="780" xr:uid="{49E45A9A-74CD-422A-84DA-FED481DEEC20}"/>
    <cellStyle name="40% - Accent4 11" xfId="555" xr:uid="{0716A48B-8396-430F-A55A-59301BA0B1D0}"/>
    <cellStyle name="40% - Accent4 2" xfId="56" xr:uid="{00000000-0005-0000-0000-000022010000}"/>
    <cellStyle name="40% - Accent4 2 2" xfId="218" xr:uid="{00000000-0005-0000-0000-000023010000}"/>
    <cellStyle name="40% - Accent4 2 2 2" xfId="453" xr:uid="{00000000-0005-0000-0000-000024010000}"/>
    <cellStyle name="40% - Accent4 2 2 2 2" xfId="912" xr:uid="{AC343EB3-FAF5-4D6D-9930-784CE6F121E6}"/>
    <cellStyle name="40% - Accent4 2 2 3" xfId="687" xr:uid="{CD09D98D-CCA2-4030-8DAD-BC47F7B482B5}"/>
    <cellStyle name="40% - Accent4 2 3" xfId="322" xr:uid="{00000000-0005-0000-0000-000025010000}"/>
    <cellStyle name="40% - Accent4 2 3 2" xfId="781" xr:uid="{D8A17110-182B-4A71-B9B2-299713B52A28}"/>
    <cellStyle name="40% - Accent4 2 4" xfId="556" xr:uid="{C10AED95-69D8-47AA-8A07-9BA7DC57B1D3}"/>
    <cellStyle name="40% - Accent4 3" xfId="57" xr:uid="{00000000-0005-0000-0000-000026010000}"/>
    <cellStyle name="40% - Accent4 3 2" xfId="219" xr:uid="{00000000-0005-0000-0000-000027010000}"/>
    <cellStyle name="40% - Accent4 3 2 2" xfId="454" xr:uid="{00000000-0005-0000-0000-000028010000}"/>
    <cellStyle name="40% - Accent4 3 2 2 2" xfId="913" xr:uid="{803CA46E-F8AB-4C57-BC2C-DA30312CA238}"/>
    <cellStyle name="40% - Accent4 3 2 3" xfId="688" xr:uid="{7B423F30-B033-4D3C-96D1-DF53081A1B59}"/>
    <cellStyle name="40% - Accent4 3 3" xfId="323" xr:uid="{00000000-0005-0000-0000-000029010000}"/>
    <cellStyle name="40% - Accent4 3 3 2" xfId="782" xr:uid="{275BE2F3-7E56-41D8-8184-E2128CAAA1C2}"/>
    <cellStyle name="40% - Accent4 3 4" xfId="557" xr:uid="{2A148E12-D303-440B-867C-AEAC720AFBEC}"/>
    <cellStyle name="40% - Accent4 4" xfId="58" xr:uid="{00000000-0005-0000-0000-00002A010000}"/>
    <cellStyle name="40% - Accent4 4 2" xfId="220" xr:uid="{00000000-0005-0000-0000-00002B010000}"/>
    <cellStyle name="40% - Accent4 4 2 2" xfId="455" xr:uid="{00000000-0005-0000-0000-00002C010000}"/>
    <cellStyle name="40% - Accent4 4 2 2 2" xfId="914" xr:uid="{132EF906-9B5B-4D17-A4CB-B628D48CDFAC}"/>
    <cellStyle name="40% - Accent4 4 2 3" xfId="689" xr:uid="{693B627C-9BC3-45D3-B1A7-54FFC2774289}"/>
    <cellStyle name="40% - Accent4 4 3" xfId="324" xr:uid="{00000000-0005-0000-0000-00002D010000}"/>
    <cellStyle name="40% - Accent4 4 3 2" xfId="783" xr:uid="{4A4EB0E1-FFBC-40F6-8AB2-B9CE56105CB9}"/>
    <cellStyle name="40% - Accent4 4 4" xfId="558" xr:uid="{CB947E82-4317-48E0-92DA-C637C82D5533}"/>
    <cellStyle name="40% - Accent4 5" xfId="59" xr:uid="{00000000-0005-0000-0000-00002E010000}"/>
    <cellStyle name="40% - Accent4 5 2" xfId="221" xr:uid="{00000000-0005-0000-0000-00002F010000}"/>
    <cellStyle name="40% - Accent4 5 2 2" xfId="456" xr:uid="{00000000-0005-0000-0000-000030010000}"/>
    <cellStyle name="40% - Accent4 5 2 2 2" xfId="915" xr:uid="{68E43712-C612-429E-AC56-7DC13A099A0A}"/>
    <cellStyle name="40% - Accent4 5 2 3" xfId="690" xr:uid="{596A2061-514A-4E9B-8138-35E21B12CA90}"/>
    <cellStyle name="40% - Accent4 5 3" xfId="325" xr:uid="{00000000-0005-0000-0000-000031010000}"/>
    <cellStyle name="40% - Accent4 5 3 2" xfId="784" xr:uid="{2E97C281-6405-4BA4-9AD5-47D74B598E00}"/>
    <cellStyle name="40% - Accent4 5 4" xfId="559" xr:uid="{482B8DA7-00DB-4DC7-AB70-E5720697AA90}"/>
    <cellStyle name="40% - Accent4 6" xfId="60" xr:uid="{00000000-0005-0000-0000-000032010000}"/>
    <cellStyle name="40% - Accent4 6 2" xfId="222" xr:uid="{00000000-0005-0000-0000-000033010000}"/>
    <cellStyle name="40% - Accent4 6 2 2" xfId="457" xr:uid="{00000000-0005-0000-0000-000034010000}"/>
    <cellStyle name="40% - Accent4 6 2 2 2" xfId="916" xr:uid="{FFFF432F-5934-493E-9BBA-C35B3F6E27C3}"/>
    <cellStyle name="40% - Accent4 6 2 3" xfId="691" xr:uid="{8B37BC61-8F62-46C6-9230-51F54091BA9D}"/>
    <cellStyle name="40% - Accent4 6 3" xfId="326" xr:uid="{00000000-0005-0000-0000-000035010000}"/>
    <cellStyle name="40% - Accent4 6 3 2" xfId="785" xr:uid="{65766C0D-2522-4A8A-A00D-16AFC4EA7C78}"/>
    <cellStyle name="40% - Accent4 6 4" xfId="560" xr:uid="{C72B6025-6B82-4413-B90E-4A8CB76CAC19}"/>
    <cellStyle name="40% - Accent4 7" xfId="125" xr:uid="{00000000-0005-0000-0000-000036010000}"/>
    <cellStyle name="40% - Accent4 7 2" xfId="223" xr:uid="{00000000-0005-0000-0000-000037010000}"/>
    <cellStyle name="40% - Accent4 7 2 2" xfId="458" xr:uid="{00000000-0005-0000-0000-000038010000}"/>
    <cellStyle name="40% - Accent4 7 2 2 2" xfId="917" xr:uid="{B04D4379-E03A-42E0-B076-A5E47E7AE6AF}"/>
    <cellStyle name="40% - Accent4 7 2 3" xfId="692" xr:uid="{30B0EAE2-060F-4B56-84DD-63C299BA5AB9}"/>
    <cellStyle name="40% - Accent4 7 3" xfId="361" xr:uid="{00000000-0005-0000-0000-000039010000}"/>
    <cellStyle name="40% - Accent4 7 3 2" xfId="820" xr:uid="{AB818A6D-77B5-4900-9F9F-FC790B484FF4}"/>
    <cellStyle name="40% - Accent4 7 4" xfId="595" xr:uid="{5CFF6D8F-1908-4AA6-A52A-387BCF27BF66}"/>
    <cellStyle name="40% - Accent4 8" xfId="139" xr:uid="{00000000-0005-0000-0000-00003A010000}"/>
    <cellStyle name="40% - Accent4 8 2" xfId="224" xr:uid="{00000000-0005-0000-0000-00003B010000}"/>
    <cellStyle name="40% - Accent4 8 2 2" xfId="459" xr:uid="{00000000-0005-0000-0000-00003C010000}"/>
    <cellStyle name="40% - Accent4 8 2 2 2" xfId="918" xr:uid="{854E78FC-6D21-4133-8B79-764650A1E92C}"/>
    <cellStyle name="40% - Accent4 8 2 3" xfId="693" xr:uid="{3B1D2CDA-B0CC-4204-8237-E4263D6741DB}"/>
    <cellStyle name="40% - Accent4 8 3" xfId="375" xr:uid="{00000000-0005-0000-0000-00003D010000}"/>
    <cellStyle name="40% - Accent4 8 3 2" xfId="834" xr:uid="{81BCB9D4-2081-4048-A462-9AC5A6190E54}"/>
    <cellStyle name="40% - Accent4 8 4" xfId="609" xr:uid="{1C1AE467-7FDF-4AC3-A6BD-A7D781C30FA4}"/>
    <cellStyle name="40% - Accent4 9" xfId="217" xr:uid="{00000000-0005-0000-0000-00003E010000}"/>
    <cellStyle name="40% - Accent4 9 2" xfId="452" xr:uid="{00000000-0005-0000-0000-00003F010000}"/>
    <cellStyle name="40% - Accent4 9 2 2" xfId="911" xr:uid="{18415582-A761-4A6E-96AC-0395297D8684}"/>
    <cellStyle name="40% - Accent4 9 3" xfId="686" xr:uid="{CBCC0AEA-AFE4-4510-A632-DBCEDABFB021}"/>
    <cellStyle name="40% - Accent5" xfId="61" builtinId="47" customBuiltin="1"/>
    <cellStyle name="40% - Accent5 10" xfId="327" xr:uid="{00000000-0005-0000-0000-000041010000}"/>
    <cellStyle name="40% - Accent5 10 2" xfId="786" xr:uid="{92E345CC-3322-4FA1-A040-AD17927924B1}"/>
    <cellStyle name="40% - Accent5 11" xfId="561" xr:uid="{8CDBCCD7-B60B-49AB-B4F7-5E3EF9C81F25}"/>
    <cellStyle name="40% - Accent5 2" xfId="62" xr:uid="{00000000-0005-0000-0000-000042010000}"/>
    <cellStyle name="40% - Accent5 2 2" xfId="226" xr:uid="{00000000-0005-0000-0000-000043010000}"/>
    <cellStyle name="40% - Accent5 2 2 2" xfId="461" xr:uid="{00000000-0005-0000-0000-000044010000}"/>
    <cellStyle name="40% - Accent5 2 2 2 2" xfId="920" xr:uid="{4B23B244-7791-4C12-8552-429390D34F2F}"/>
    <cellStyle name="40% - Accent5 2 2 3" xfId="695" xr:uid="{0FFEFC59-439B-4AB7-B8B5-2EA018B127B8}"/>
    <cellStyle name="40% - Accent5 2 3" xfId="328" xr:uid="{00000000-0005-0000-0000-000045010000}"/>
    <cellStyle name="40% - Accent5 2 3 2" xfId="787" xr:uid="{706499A2-993B-4316-9CF6-810525A0701E}"/>
    <cellStyle name="40% - Accent5 2 4" xfId="562" xr:uid="{AB2A16C8-B95A-4C6E-BD40-3AC852A5365E}"/>
    <cellStyle name="40% - Accent5 3" xfId="63" xr:uid="{00000000-0005-0000-0000-000046010000}"/>
    <cellStyle name="40% - Accent5 3 2" xfId="227" xr:uid="{00000000-0005-0000-0000-000047010000}"/>
    <cellStyle name="40% - Accent5 3 2 2" xfId="462" xr:uid="{00000000-0005-0000-0000-000048010000}"/>
    <cellStyle name="40% - Accent5 3 2 2 2" xfId="921" xr:uid="{36692F37-F7CD-4A80-A784-1CD71EBC141B}"/>
    <cellStyle name="40% - Accent5 3 2 3" xfId="696" xr:uid="{A02FBF0C-ED31-4633-8731-C6A19D8EC150}"/>
    <cellStyle name="40% - Accent5 3 3" xfId="329" xr:uid="{00000000-0005-0000-0000-000049010000}"/>
    <cellStyle name="40% - Accent5 3 3 2" xfId="788" xr:uid="{71C11155-7AA7-41BC-B756-DA26B9C8D807}"/>
    <cellStyle name="40% - Accent5 3 4" xfId="563" xr:uid="{FF516053-36C0-4B9A-8FC2-FF599461CA17}"/>
    <cellStyle name="40% - Accent5 4" xfId="64" xr:uid="{00000000-0005-0000-0000-00004A010000}"/>
    <cellStyle name="40% - Accent5 4 2" xfId="228" xr:uid="{00000000-0005-0000-0000-00004B010000}"/>
    <cellStyle name="40% - Accent5 4 2 2" xfId="463" xr:uid="{00000000-0005-0000-0000-00004C010000}"/>
    <cellStyle name="40% - Accent5 4 2 2 2" xfId="922" xr:uid="{B2CC6780-44EB-4FDA-AD5C-524EADA105D9}"/>
    <cellStyle name="40% - Accent5 4 2 3" xfId="697" xr:uid="{F596AA23-FA03-41DD-89C4-B1486C8999B3}"/>
    <cellStyle name="40% - Accent5 4 3" xfId="330" xr:uid="{00000000-0005-0000-0000-00004D010000}"/>
    <cellStyle name="40% - Accent5 4 3 2" xfId="789" xr:uid="{3EA59203-C139-40B8-BDA8-FEA2067CDEF9}"/>
    <cellStyle name="40% - Accent5 4 4" xfId="564" xr:uid="{DF5D469C-900E-4F18-B750-70F8DF11F295}"/>
    <cellStyle name="40% - Accent5 5" xfId="65" xr:uid="{00000000-0005-0000-0000-00004E010000}"/>
    <cellStyle name="40% - Accent5 5 2" xfId="229" xr:uid="{00000000-0005-0000-0000-00004F010000}"/>
    <cellStyle name="40% - Accent5 5 2 2" xfId="464" xr:uid="{00000000-0005-0000-0000-000050010000}"/>
    <cellStyle name="40% - Accent5 5 2 2 2" xfId="923" xr:uid="{8688337B-537D-4D40-B3E9-80F66957EA8C}"/>
    <cellStyle name="40% - Accent5 5 2 3" xfId="698" xr:uid="{00DC4882-6EC4-47AA-97DC-C20D3FB078E7}"/>
    <cellStyle name="40% - Accent5 5 3" xfId="331" xr:uid="{00000000-0005-0000-0000-000051010000}"/>
    <cellStyle name="40% - Accent5 5 3 2" xfId="790" xr:uid="{A42CE2F2-3E25-4CDF-B6BB-F8FE0091FA3F}"/>
    <cellStyle name="40% - Accent5 5 4" xfId="565" xr:uid="{3FF43AFA-13CC-4521-A752-9592E76AEEAC}"/>
    <cellStyle name="40% - Accent5 6" xfId="66" xr:uid="{00000000-0005-0000-0000-000052010000}"/>
    <cellStyle name="40% - Accent5 6 2" xfId="230" xr:uid="{00000000-0005-0000-0000-000053010000}"/>
    <cellStyle name="40% - Accent5 6 2 2" xfId="465" xr:uid="{00000000-0005-0000-0000-000054010000}"/>
    <cellStyle name="40% - Accent5 6 2 2 2" xfId="924" xr:uid="{D1DE900A-38DF-440B-B6CC-A22DD8DBF7E1}"/>
    <cellStyle name="40% - Accent5 6 2 3" xfId="699" xr:uid="{115C9E97-B6E9-490B-8B32-BA324E3CE262}"/>
    <cellStyle name="40% - Accent5 6 3" xfId="332" xr:uid="{00000000-0005-0000-0000-000055010000}"/>
    <cellStyle name="40% - Accent5 6 3 2" xfId="791" xr:uid="{6242D428-9DC8-480A-A788-F80E208240C2}"/>
    <cellStyle name="40% - Accent5 6 4" xfId="566" xr:uid="{ABB59390-A227-4B2B-9C66-248ED43EF166}"/>
    <cellStyle name="40% - Accent5 7" xfId="127" xr:uid="{00000000-0005-0000-0000-000056010000}"/>
    <cellStyle name="40% - Accent5 7 2" xfId="231" xr:uid="{00000000-0005-0000-0000-000057010000}"/>
    <cellStyle name="40% - Accent5 7 2 2" xfId="466" xr:uid="{00000000-0005-0000-0000-000058010000}"/>
    <cellStyle name="40% - Accent5 7 2 2 2" xfId="925" xr:uid="{D0CEF183-C89A-44C9-B6FF-AFEF38C857E7}"/>
    <cellStyle name="40% - Accent5 7 2 3" xfId="700" xr:uid="{632F8A43-37DA-40CF-B258-7504A622AC55}"/>
    <cellStyle name="40% - Accent5 7 3" xfId="363" xr:uid="{00000000-0005-0000-0000-000059010000}"/>
    <cellStyle name="40% - Accent5 7 3 2" xfId="822" xr:uid="{E8360EA1-FAAF-4D1C-A98E-876FB99FBDE6}"/>
    <cellStyle name="40% - Accent5 7 4" xfId="597" xr:uid="{4835A80C-783F-4255-A152-1BB7406986E8}"/>
    <cellStyle name="40% - Accent5 8" xfId="141" xr:uid="{00000000-0005-0000-0000-00005A010000}"/>
    <cellStyle name="40% - Accent5 8 2" xfId="232" xr:uid="{00000000-0005-0000-0000-00005B010000}"/>
    <cellStyle name="40% - Accent5 8 2 2" xfId="467" xr:uid="{00000000-0005-0000-0000-00005C010000}"/>
    <cellStyle name="40% - Accent5 8 2 2 2" xfId="926" xr:uid="{40840226-E6AD-47B4-98CC-73D6C34F81C3}"/>
    <cellStyle name="40% - Accent5 8 2 3" xfId="701" xr:uid="{75D95EA9-635F-48B5-BBBE-32548201DCD8}"/>
    <cellStyle name="40% - Accent5 8 3" xfId="377" xr:uid="{00000000-0005-0000-0000-00005D010000}"/>
    <cellStyle name="40% - Accent5 8 3 2" xfId="836" xr:uid="{0D14A164-336A-40F7-8F52-684FF151AF1E}"/>
    <cellStyle name="40% - Accent5 8 4" xfId="611" xr:uid="{4E19E3E4-53C5-4C53-9246-62B5A6308379}"/>
    <cellStyle name="40% - Accent5 9" xfId="225" xr:uid="{00000000-0005-0000-0000-00005E010000}"/>
    <cellStyle name="40% - Accent5 9 2" xfId="460" xr:uid="{00000000-0005-0000-0000-00005F010000}"/>
    <cellStyle name="40% - Accent5 9 2 2" xfId="919" xr:uid="{8EE9110B-A809-4C48-A0E1-1C4984943456}"/>
    <cellStyle name="40% - Accent5 9 3" xfId="694" xr:uid="{23FC4AC4-6BCE-42EB-A675-0679BD9DC206}"/>
    <cellStyle name="40% - Accent6" xfId="67" builtinId="51" customBuiltin="1"/>
    <cellStyle name="40% - Accent6 10" xfId="333" xr:uid="{00000000-0005-0000-0000-000061010000}"/>
    <cellStyle name="40% - Accent6 10 2" xfId="792" xr:uid="{9E100FBA-7EED-41AF-BA56-3F208EE2031F}"/>
    <cellStyle name="40% - Accent6 11" xfId="567" xr:uid="{4567CA9F-3AD3-49DE-8951-504FE34CD0E4}"/>
    <cellStyle name="40% - Accent6 2" xfId="68" xr:uid="{00000000-0005-0000-0000-000062010000}"/>
    <cellStyle name="40% - Accent6 2 2" xfId="234" xr:uid="{00000000-0005-0000-0000-000063010000}"/>
    <cellStyle name="40% - Accent6 2 2 2" xfId="469" xr:uid="{00000000-0005-0000-0000-000064010000}"/>
    <cellStyle name="40% - Accent6 2 2 2 2" xfId="928" xr:uid="{FFA66B56-CAD0-400A-8CD2-34352C909108}"/>
    <cellStyle name="40% - Accent6 2 2 3" xfId="703" xr:uid="{71C12198-80EB-400E-9390-899A8B6745C8}"/>
    <cellStyle name="40% - Accent6 2 3" xfId="334" xr:uid="{00000000-0005-0000-0000-000065010000}"/>
    <cellStyle name="40% - Accent6 2 3 2" xfId="793" xr:uid="{C98AAC51-C7D5-42F9-8F4E-9ABF293A8287}"/>
    <cellStyle name="40% - Accent6 2 4" xfId="568" xr:uid="{ECEE2947-AD69-443F-A24B-05C11E425272}"/>
    <cellStyle name="40% - Accent6 3" xfId="69" xr:uid="{00000000-0005-0000-0000-000066010000}"/>
    <cellStyle name="40% - Accent6 3 2" xfId="235" xr:uid="{00000000-0005-0000-0000-000067010000}"/>
    <cellStyle name="40% - Accent6 3 2 2" xfId="470" xr:uid="{00000000-0005-0000-0000-000068010000}"/>
    <cellStyle name="40% - Accent6 3 2 2 2" xfId="929" xr:uid="{46DB2F10-7E16-40A9-BA5E-137207D17179}"/>
    <cellStyle name="40% - Accent6 3 2 3" xfId="704" xr:uid="{F76A1A82-71A1-42D0-98DC-24464F76ABEE}"/>
    <cellStyle name="40% - Accent6 3 3" xfId="335" xr:uid="{00000000-0005-0000-0000-000069010000}"/>
    <cellStyle name="40% - Accent6 3 3 2" xfId="794" xr:uid="{B59DDC90-568B-48B1-B93B-9F535AAFCFFE}"/>
    <cellStyle name="40% - Accent6 3 4" xfId="569" xr:uid="{3B4066B4-5F21-405C-AB24-7CDE23984CDB}"/>
    <cellStyle name="40% - Accent6 4" xfId="70" xr:uid="{00000000-0005-0000-0000-00006A010000}"/>
    <cellStyle name="40% - Accent6 4 2" xfId="236" xr:uid="{00000000-0005-0000-0000-00006B010000}"/>
    <cellStyle name="40% - Accent6 4 2 2" xfId="471" xr:uid="{00000000-0005-0000-0000-00006C010000}"/>
    <cellStyle name="40% - Accent6 4 2 2 2" xfId="930" xr:uid="{4064CA24-3A58-4D21-A659-42D02CE664EA}"/>
    <cellStyle name="40% - Accent6 4 2 3" xfId="705" xr:uid="{3CD7BC56-F3F6-4B83-B37F-E2BC6D14A36F}"/>
    <cellStyle name="40% - Accent6 4 3" xfId="336" xr:uid="{00000000-0005-0000-0000-00006D010000}"/>
    <cellStyle name="40% - Accent6 4 3 2" xfId="795" xr:uid="{2D87BFFF-EE5A-45A0-B54D-B623DBB16988}"/>
    <cellStyle name="40% - Accent6 4 4" xfId="570" xr:uid="{03C2AA8B-DED3-463B-94F5-195BB7FC1C6B}"/>
    <cellStyle name="40% - Accent6 5" xfId="71" xr:uid="{00000000-0005-0000-0000-00006E010000}"/>
    <cellStyle name="40% - Accent6 5 2" xfId="237" xr:uid="{00000000-0005-0000-0000-00006F010000}"/>
    <cellStyle name="40% - Accent6 5 2 2" xfId="472" xr:uid="{00000000-0005-0000-0000-000070010000}"/>
    <cellStyle name="40% - Accent6 5 2 2 2" xfId="931" xr:uid="{E7CEA0DA-1F53-4574-89E2-9115F40D83D8}"/>
    <cellStyle name="40% - Accent6 5 2 3" xfId="706" xr:uid="{D966D625-23C4-4192-AB65-F4268ECAC436}"/>
    <cellStyle name="40% - Accent6 5 3" xfId="337" xr:uid="{00000000-0005-0000-0000-000071010000}"/>
    <cellStyle name="40% - Accent6 5 3 2" xfId="796" xr:uid="{607015AE-6946-4A09-8121-2239FF93610F}"/>
    <cellStyle name="40% - Accent6 5 4" xfId="571" xr:uid="{0D230B8D-D09E-4BF8-8C03-05F0371C69A5}"/>
    <cellStyle name="40% - Accent6 6" xfId="72" xr:uid="{00000000-0005-0000-0000-000072010000}"/>
    <cellStyle name="40% - Accent6 6 2" xfId="238" xr:uid="{00000000-0005-0000-0000-000073010000}"/>
    <cellStyle name="40% - Accent6 6 2 2" xfId="473" xr:uid="{00000000-0005-0000-0000-000074010000}"/>
    <cellStyle name="40% - Accent6 6 2 2 2" xfId="932" xr:uid="{EA736C71-FEF0-4414-8510-85AFF3C6AB88}"/>
    <cellStyle name="40% - Accent6 6 2 3" xfId="707" xr:uid="{B61A3A77-187A-43F9-810D-5F82CF22D0B8}"/>
    <cellStyle name="40% - Accent6 6 3" xfId="338" xr:uid="{00000000-0005-0000-0000-000075010000}"/>
    <cellStyle name="40% - Accent6 6 3 2" xfId="797" xr:uid="{0E0168F1-5E2E-4BA4-853B-BCE7F37FD792}"/>
    <cellStyle name="40% - Accent6 6 4" xfId="572" xr:uid="{893DB234-BF5A-48FE-81EA-FE5A23FB6CB6}"/>
    <cellStyle name="40% - Accent6 7" xfId="129" xr:uid="{00000000-0005-0000-0000-000076010000}"/>
    <cellStyle name="40% - Accent6 7 2" xfId="239" xr:uid="{00000000-0005-0000-0000-000077010000}"/>
    <cellStyle name="40% - Accent6 7 2 2" xfId="474" xr:uid="{00000000-0005-0000-0000-000078010000}"/>
    <cellStyle name="40% - Accent6 7 2 2 2" xfId="933" xr:uid="{C831F58D-1AE3-4A63-8E37-AD151E43C592}"/>
    <cellStyle name="40% - Accent6 7 2 3" xfId="708" xr:uid="{7E7D985D-63DC-4A25-8BF7-52690787D9B3}"/>
    <cellStyle name="40% - Accent6 7 3" xfId="365" xr:uid="{00000000-0005-0000-0000-000079010000}"/>
    <cellStyle name="40% - Accent6 7 3 2" xfId="824" xr:uid="{7DDF0826-1156-470D-B337-7DB875BB22EC}"/>
    <cellStyle name="40% - Accent6 7 4" xfId="599" xr:uid="{5BE26A09-8393-4FB9-A6B9-65B671BBFC12}"/>
    <cellStyle name="40% - Accent6 8" xfId="143" xr:uid="{00000000-0005-0000-0000-00007A010000}"/>
    <cellStyle name="40% - Accent6 8 2" xfId="240" xr:uid="{00000000-0005-0000-0000-00007B010000}"/>
    <cellStyle name="40% - Accent6 8 2 2" xfId="475" xr:uid="{00000000-0005-0000-0000-00007C010000}"/>
    <cellStyle name="40% - Accent6 8 2 2 2" xfId="934" xr:uid="{51926DAA-9BDF-4840-8D88-B77EDCEF6252}"/>
    <cellStyle name="40% - Accent6 8 2 3" xfId="709" xr:uid="{835B5EAE-4536-4C48-BBA3-F703663BB1C2}"/>
    <cellStyle name="40% - Accent6 8 3" xfId="379" xr:uid="{00000000-0005-0000-0000-00007D010000}"/>
    <cellStyle name="40% - Accent6 8 3 2" xfId="838" xr:uid="{DDF8C555-A038-42B7-A436-35055BB38F7D}"/>
    <cellStyle name="40% - Accent6 8 4" xfId="613" xr:uid="{0B781C71-3B3D-4239-94BE-2275E49E6138}"/>
    <cellStyle name="40% - Accent6 9" xfId="233" xr:uid="{00000000-0005-0000-0000-00007E010000}"/>
    <cellStyle name="40% - Accent6 9 2" xfId="468" xr:uid="{00000000-0005-0000-0000-00007F010000}"/>
    <cellStyle name="40% - Accent6 9 2 2" xfId="927" xr:uid="{8FC93CD5-7E8D-4ED1-9061-7B5C8D836FAA}"/>
    <cellStyle name="40% - Accent6 9 3" xfId="702" xr:uid="{059EC350-F529-4EE1-A3C3-2778B97058F7}"/>
    <cellStyle name="60% - Accent1" xfId="73" builtinId="32" customBuiltin="1"/>
    <cellStyle name="60% - Accent2" xfId="74" builtinId="36" customBuiltin="1"/>
    <cellStyle name="60% - Accent3" xfId="75" builtinId="40" customBuiltin="1"/>
    <cellStyle name="60% - Accent4" xfId="76" builtinId="44" customBuiltin="1"/>
    <cellStyle name="60% - Accent5" xfId="77" builtinId="48" customBuiltin="1"/>
    <cellStyle name="60% - Accent6" xfId="78" builtinId="52" customBuiltin="1"/>
    <cellStyle name="Accent1" xfId="79" builtinId="29" customBuiltin="1"/>
    <cellStyle name="Accent2" xfId="80" builtinId="33" customBuiltin="1"/>
    <cellStyle name="Accent3" xfId="81" builtinId="37" customBuiltin="1"/>
    <cellStyle name="Accent4" xfId="82" builtinId="41" customBuiltin="1"/>
    <cellStyle name="Accent5" xfId="83" builtinId="45" customBuiltin="1"/>
    <cellStyle name="Accent6" xfId="84" builtinId="49" customBuiltin="1"/>
    <cellStyle name="Bad" xfId="85" builtinId="27" customBuiltin="1"/>
    <cellStyle name="Calculation" xfId="86" builtinId="22" customBuiltin="1"/>
    <cellStyle name="Check Cell" xfId="87" builtinId="23" customBuiltin="1"/>
    <cellStyle name="Comma" xfId="88" builtinId="3"/>
    <cellStyle name="Comma 2" xfId="241" xr:uid="{00000000-0005-0000-0000-000090010000}"/>
    <cellStyle name="Comma 2 2" xfId="476" xr:uid="{00000000-0005-0000-0000-000091010000}"/>
    <cellStyle name="Comma 3" xfId="242" xr:uid="{00000000-0005-0000-0000-000092010000}"/>
    <cellStyle name="Comma 3 2" xfId="477" xr:uid="{00000000-0005-0000-0000-000093010000}"/>
    <cellStyle name="Currency 2" xfId="244" xr:uid="{00000000-0005-0000-0000-000094010000}"/>
    <cellStyle name="Currency 2 2" xfId="479" xr:uid="{00000000-0005-0000-0000-000095010000}"/>
    <cellStyle name="Currency 3" xfId="245" xr:uid="{00000000-0005-0000-0000-000096010000}"/>
    <cellStyle name="Currency 3 2" xfId="480" xr:uid="{00000000-0005-0000-0000-000097010000}"/>
    <cellStyle name="Currency 4" xfId="243" xr:uid="{00000000-0005-0000-0000-000098010000}"/>
    <cellStyle name="Currency 4 2" xfId="478" xr:uid="{00000000-0005-0000-0000-000099010000}"/>
    <cellStyle name="Explanatory Text" xfId="89" builtinId="53" customBuiltin="1"/>
    <cellStyle name="Good" xfId="90" builtinId="26" customBuiltin="1"/>
    <cellStyle name="Heading 1" xfId="91" builtinId="16" customBuiltin="1"/>
    <cellStyle name="Heading 2" xfId="92" builtinId="17" customBuiltin="1"/>
    <cellStyle name="Heading 3" xfId="93" builtinId="18" customBuiltin="1"/>
    <cellStyle name="Heading 4" xfId="94" builtinId="19" customBuiltin="1"/>
    <cellStyle name="Input" xfId="95" builtinId="20" customBuiltin="1"/>
    <cellStyle name="Linked Cell" xfId="96" builtinId="24" customBuiltin="1"/>
    <cellStyle name="Neutral" xfId="97" builtinId="28" customBuiltin="1"/>
    <cellStyle name="Normal" xfId="0" builtinId="0"/>
    <cellStyle name="Normal 10" xfId="116" xr:uid="{00000000-0005-0000-0000-0000A4010000}"/>
    <cellStyle name="Normal 10 2" xfId="246" xr:uid="{00000000-0005-0000-0000-0000A5010000}"/>
    <cellStyle name="Normal 10 2 2" xfId="481" xr:uid="{00000000-0005-0000-0000-0000A6010000}"/>
    <cellStyle name="Normal 10 2 2 2" xfId="935" xr:uid="{1DC4E078-F715-4475-B89D-7444475C2E9D}"/>
    <cellStyle name="Normal 10 2 3" xfId="710" xr:uid="{CE6D4B18-3AFD-4D71-990F-F92326E203F4}"/>
    <cellStyle name="Normal 10 3" xfId="352" xr:uid="{00000000-0005-0000-0000-0000A7010000}"/>
    <cellStyle name="Normal 10 3 2" xfId="811" xr:uid="{FEF7F56D-17A0-4434-B471-B417BDB40148}"/>
    <cellStyle name="Normal 10 4" xfId="586" xr:uid="{E36A593A-5EFA-448F-BAED-B26BE1CE7EA6}"/>
    <cellStyle name="Normal 11" xfId="130" xr:uid="{00000000-0005-0000-0000-0000A8010000}"/>
    <cellStyle name="Normal 11 2" xfId="247" xr:uid="{00000000-0005-0000-0000-0000A9010000}"/>
    <cellStyle name="Normal 11 2 2" xfId="482" xr:uid="{00000000-0005-0000-0000-0000AA010000}"/>
    <cellStyle name="Normal 11 2 2 2" xfId="936" xr:uid="{0DD68A9E-43AE-4921-A17A-E637E1D2018D}"/>
    <cellStyle name="Normal 11 2 3" xfId="711" xr:uid="{9C50FC72-2B8A-4758-A643-EC4D54AE660B}"/>
    <cellStyle name="Normal 11 3" xfId="366" xr:uid="{00000000-0005-0000-0000-0000AB010000}"/>
    <cellStyle name="Normal 11 3 2" xfId="825" xr:uid="{35BC32DA-1203-4FE9-8043-5EB4D9134EA8}"/>
    <cellStyle name="Normal 11 4" xfId="600" xr:uid="{26A016C3-401D-40CC-BD4D-9374D5F0EA5A}"/>
    <cellStyle name="Normal 12" xfId="144" xr:uid="{00000000-0005-0000-0000-0000AC010000}"/>
    <cellStyle name="Normal 2" xfId="98" xr:uid="{00000000-0005-0000-0000-0000AD010000}"/>
    <cellStyle name="Normal 2 2" xfId="248" xr:uid="{00000000-0005-0000-0000-0000AE010000}"/>
    <cellStyle name="Normal 2 2 2" xfId="483" xr:uid="{00000000-0005-0000-0000-0000AF010000}"/>
    <cellStyle name="Normal 2 3" xfId="339" xr:uid="{00000000-0005-0000-0000-0000B0010000}"/>
    <cellStyle name="Normal 2 3 2" xfId="798" xr:uid="{06B2DC05-CA97-48E0-B645-BEE718C55C25}"/>
    <cellStyle name="Normal 2 4" xfId="573" xr:uid="{2744E625-24E0-47BC-9F63-641C34F13D0D}"/>
    <cellStyle name="Normal 3" xfId="99" xr:uid="{00000000-0005-0000-0000-0000B1010000}"/>
    <cellStyle name="Normal 3 2" xfId="249" xr:uid="{00000000-0005-0000-0000-0000B2010000}"/>
    <cellStyle name="Normal 3 2 2" xfId="484" xr:uid="{00000000-0005-0000-0000-0000B3010000}"/>
    <cellStyle name="Normal 3 2 2 2" xfId="937" xr:uid="{64CBEBCA-4E7E-48A4-A3D7-603CD46F0F6E}"/>
    <cellStyle name="Normal 3 2 3" xfId="712" xr:uid="{8DDA85BD-CF22-4240-A784-3CCD3CED9DAC}"/>
    <cellStyle name="Normal 3 3" xfId="340" xr:uid="{00000000-0005-0000-0000-0000B4010000}"/>
    <cellStyle name="Normal 3 3 2" xfId="799" xr:uid="{334E0895-E71A-4AA0-9234-80A15C51E875}"/>
    <cellStyle name="Normal 3 4" xfId="574" xr:uid="{0D42032B-3E4E-4D01-BCBA-26B88896A97F}"/>
    <cellStyle name="Normal 4" xfId="100" xr:uid="{00000000-0005-0000-0000-0000B5010000}"/>
    <cellStyle name="Normal 4 2" xfId="250" xr:uid="{00000000-0005-0000-0000-0000B6010000}"/>
    <cellStyle name="Normal 4 2 2" xfId="485" xr:uid="{00000000-0005-0000-0000-0000B7010000}"/>
    <cellStyle name="Normal 4 2 2 2" xfId="938" xr:uid="{8FCA6052-176E-4E88-A2B7-61385F82B09B}"/>
    <cellStyle name="Normal 4 2 3" xfId="713" xr:uid="{3075F300-6EBC-4EA2-840E-FAB0998F9472}"/>
    <cellStyle name="Normal 4 3" xfId="341" xr:uid="{00000000-0005-0000-0000-0000B8010000}"/>
    <cellStyle name="Normal 4 3 2" xfId="800" xr:uid="{026C51AB-F36B-4B51-B70F-9E04D44C97F6}"/>
    <cellStyle name="Normal 4 4" xfId="575" xr:uid="{62AACEC8-8D17-4E54-9132-31B5D8BBAADB}"/>
    <cellStyle name="Normal 5" xfId="101" xr:uid="{00000000-0005-0000-0000-0000B9010000}"/>
    <cellStyle name="Normal 5 2" xfId="251" xr:uid="{00000000-0005-0000-0000-0000BA010000}"/>
    <cellStyle name="Normal 5 2 2" xfId="486" xr:uid="{00000000-0005-0000-0000-0000BB010000}"/>
    <cellStyle name="Normal 5 2 2 2" xfId="939" xr:uid="{782C20A9-FA41-4638-8670-85D639DA8159}"/>
    <cellStyle name="Normal 5 2 3" xfId="714" xr:uid="{A074E429-676A-4A9B-A921-765487DAF622}"/>
    <cellStyle name="Normal 6" xfId="102" xr:uid="{00000000-0005-0000-0000-0000BC010000}"/>
    <cellStyle name="Normal 6 2" xfId="252" xr:uid="{00000000-0005-0000-0000-0000BD010000}"/>
    <cellStyle name="Normal 6 3" xfId="342" xr:uid="{00000000-0005-0000-0000-0000BE010000}"/>
    <cellStyle name="Normal 6 3 2" xfId="801" xr:uid="{A3987F33-ED1E-4B7B-8B0D-42003AF23C4F}"/>
    <cellStyle name="Normal 6 4" xfId="576" xr:uid="{AADEA804-8007-43E5-AA04-90DD5C497A88}"/>
    <cellStyle name="Normal 7" xfId="103" xr:uid="{00000000-0005-0000-0000-0000BF010000}"/>
    <cellStyle name="Normal 7 2" xfId="253" xr:uid="{00000000-0005-0000-0000-0000C0010000}"/>
    <cellStyle name="Normal 7 2 2" xfId="487" xr:uid="{00000000-0005-0000-0000-0000C1010000}"/>
    <cellStyle name="Normal 7 2 2 2" xfId="940" xr:uid="{ED497516-1774-4D0B-9396-EB2D04DD25F4}"/>
    <cellStyle name="Normal 7 2 3" xfId="715" xr:uid="{BC92932B-C23D-45AB-B70F-64A4D386E34E}"/>
    <cellStyle name="Normal 7 3" xfId="343" xr:uid="{00000000-0005-0000-0000-0000C2010000}"/>
    <cellStyle name="Normal 7 3 2" xfId="802" xr:uid="{2954FDA6-BF65-406C-A5CD-6709DF212A0F}"/>
    <cellStyle name="Normal 7 4" xfId="577" xr:uid="{02F6085C-0984-4DB5-84EF-67C93B9EC37F}"/>
    <cellStyle name="Normal 8" xfId="104" xr:uid="{00000000-0005-0000-0000-0000C3010000}"/>
    <cellStyle name="Normal 8 2" xfId="254" xr:uid="{00000000-0005-0000-0000-0000C4010000}"/>
    <cellStyle name="Normal 8 2 2" xfId="488" xr:uid="{00000000-0005-0000-0000-0000C5010000}"/>
    <cellStyle name="Normal 8 2 2 2" xfId="941" xr:uid="{6A289FA0-6AFD-4BC1-966D-773452937869}"/>
    <cellStyle name="Normal 8 2 3" xfId="716" xr:uid="{DAFBF704-1A8A-40B0-8F96-39AC3FC98580}"/>
    <cellStyle name="Normal 8 3" xfId="344" xr:uid="{00000000-0005-0000-0000-0000C6010000}"/>
    <cellStyle name="Normal 8 3 2" xfId="803" xr:uid="{6C7F6448-5BF1-4219-9F87-37AC99F3F812}"/>
    <cellStyle name="Normal 8 4" xfId="578" xr:uid="{A3139549-4CF0-4B59-AD0E-BB6EA01099B9}"/>
    <cellStyle name="Normal 9" xfId="105" xr:uid="{00000000-0005-0000-0000-0000C7010000}"/>
    <cellStyle name="Normal 9 2" xfId="255" xr:uid="{00000000-0005-0000-0000-0000C8010000}"/>
    <cellStyle name="Normal 9 2 2" xfId="489" xr:uid="{00000000-0005-0000-0000-0000C9010000}"/>
    <cellStyle name="Normal 9 2 2 2" xfId="942" xr:uid="{C7E169AC-D74C-43CD-B4A8-E48F88115383}"/>
    <cellStyle name="Normal 9 2 3" xfId="717" xr:uid="{9F3A71BE-FE74-4E72-9E8D-B5947CEA8D27}"/>
    <cellStyle name="Normal 9 3" xfId="345" xr:uid="{00000000-0005-0000-0000-0000CA010000}"/>
    <cellStyle name="Normal 9 3 2" xfId="804" xr:uid="{67510122-7083-4F44-8F5A-9152C2F453FB}"/>
    <cellStyle name="Normal 9 4" xfId="579" xr:uid="{26DF6469-1624-49C5-8D2E-3B3EAEE67CEF}"/>
    <cellStyle name="Note 2" xfId="106" xr:uid="{00000000-0005-0000-0000-0000CB010000}"/>
    <cellStyle name="Note 2 2" xfId="256" xr:uid="{00000000-0005-0000-0000-0000CC010000}"/>
    <cellStyle name="Note 2 2 2" xfId="490" xr:uid="{00000000-0005-0000-0000-0000CD010000}"/>
    <cellStyle name="Note 2 2 2 2" xfId="943" xr:uid="{C42D3B18-1CD0-41FC-9D71-2769F6BA691E}"/>
    <cellStyle name="Note 2 2 3" xfId="718" xr:uid="{7781BDE8-FD13-4130-AEAF-BB21104FDDC3}"/>
    <cellStyle name="Note 2 3" xfId="346" xr:uid="{00000000-0005-0000-0000-0000CE010000}"/>
    <cellStyle name="Note 2 3 2" xfId="805" xr:uid="{28765AD1-CDB1-4B3F-8BB2-BB21F0E6FD6D}"/>
    <cellStyle name="Note 2 4" xfId="580" xr:uid="{76ED80A4-1333-4AB1-9A05-01943638A3D4}"/>
    <cellStyle name="Note 3" xfId="107" xr:uid="{00000000-0005-0000-0000-0000CF010000}"/>
    <cellStyle name="Note 3 2" xfId="257" xr:uid="{00000000-0005-0000-0000-0000D0010000}"/>
    <cellStyle name="Note 3 2 2" xfId="491" xr:uid="{00000000-0005-0000-0000-0000D1010000}"/>
    <cellStyle name="Note 3 2 2 2" xfId="944" xr:uid="{D45791D7-6773-4CC5-971F-25660BB31CB2}"/>
    <cellStyle name="Note 3 2 3" xfId="719" xr:uid="{E4AD9473-5D6B-4F41-9BBD-EE94200F0416}"/>
    <cellStyle name="Note 3 3" xfId="347" xr:uid="{00000000-0005-0000-0000-0000D2010000}"/>
    <cellStyle name="Note 3 3 2" xfId="806" xr:uid="{7BA743C5-B7CA-4917-B3B5-BE66161ABB20}"/>
    <cellStyle name="Note 3 4" xfId="581" xr:uid="{88A1FDD7-511B-4A55-B4C5-AFA2519E2FFD}"/>
    <cellStyle name="Note 4" xfId="108" xr:uid="{00000000-0005-0000-0000-0000D3010000}"/>
    <cellStyle name="Note 4 2" xfId="258" xr:uid="{00000000-0005-0000-0000-0000D4010000}"/>
    <cellStyle name="Note 4 2 2" xfId="492" xr:uid="{00000000-0005-0000-0000-0000D5010000}"/>
    <cellStyle name="Note 4 2 2 2" xfId="945" xr:uid="{170E4538-AE84-4142-A18D-1242DA504981}"/>
    <cellStyle name="Note 4 2 3" xfId="720" xr:uid="{AB6C59AF-4BE3-429E-83EA-58351EB69CC3}"/>
    <cellStyle name="Note 4 3" xfId="348" xr:uid="{00000000-0005-0000-0000-0000D6010000}"/>
    <cellStyle name="Note 4 3 2" xfId="807" xr:uid="{9007B31D-6050-43E6-BBCA-0F91B4E91F5E}"/>
    <cellStyle name="Note 4 4" xfId="582" xr:uid="{1E4110A6-6BA2-4595-A1F2-8184F60CCE65}"/>
    <cellStyle name="Note 5" xfId="109" xr:uid="{00000000-0005-0000-0000-0000D7010000}"/>
    <cellStyle name="Note 5 2" xfId="259" xr:uid="{00000000-0005-0000-0000-0000D8010000}"/>
    <cellStyle name="Note 5 2 2" xfId="493" xr:uid="{00000000-0005-0000-0000-0000D9010000}"/>
    <cellStyle name="Note 5 2 2 2" xfId="946" xr:uid="{A3B3C776-B673-4D16-A39F-B22F6965111A}"/>
    <cellStyle name="Note 5 2 3" xfId="721" xr:uid="{00ACE881-76E3-44EF-B67B-A02EB3F6AE85}"/>
    <cellStyle name="Note 5 3" xfId="349" xr:uid="{00000000-0005-0000-0000-0000DA010000}"/>
    <cellStyle name="Note 5 3 2" xfId="808" xr:uid="{5990F75D-7A78-4DD1-BD74-E6CCEB80ECE1}"/>
    <cellStyle name="Note 5 4" xfId="583" xr:uid="{51FD7022-8BF4-4447-AA4D-A97B653462E2}"/>
    <cellStyle name="Note 6" xfId="110" xr:uid="{00000000-0005-0000-0000-0000DB010000}"/>
    <cellStyle name="Note 6 2" xfId="260" xr:uid="{00000000-0005-0000-0000-0000DC010000}"/>
    <cellStyle name="Note 6 2 2" xfId="494" xr:uid="{00000000-0005-0000-0000-0000DD010000}"/>
    <cellStyle name="Note 6 2 2 2" xfId="947" xr:uid="{B4BE767C-0917-4216-93EC-4257B4F225E4}"/>
    <cellStyle name="Note 6 2 3" xfId="722" xr:uid="{DE7DDEAF-9B5D-4623-908C-93604FFE4193}"/>
    <cellStyle name="Note 6 3" xfId="350" xr:uid="{00000000-0005-0000-0000-0000DE010000}"/>
    <cellStyle name="Note 6 3 2" xfId="809" xr:uid="{6CB102B3-4C42-4E7B-926D-7D72C822322A}"/>
    <cellStyle name="Note 6 4" xfId="584" xr:uid="{96EB8A4F-7201-413F-9EC2-3A016BE9C821}"/>
    <cellStyle name="Note 7" xfId="111" xr:uid="{00000000-0005-0000-0000-0000DF010000}"/>
    <cellStyle name="Note 7 2" xfId="261" xr:uid="{00000000-0005-0000-0000-0000E0010000}"/>
    <cellStyle name="Note 7 2 2" xfId="495" xr:uid="{00000000-0005-0000-0000-0000E1010000}"/>
    <cellStyle name="Note 7 2 2 2" xfId="948" xr:uid="{0B459545-C227-4C48-88A5-E3112CBED35B}"/>
    <cellStyle name="Note 7 2 3" xfId="723" xr:uid="{5F0E4DB1-072C-4356-816F-2F51E4EB94F6}"/>
    <cellStyle name="Note 7 3" xfId="351" xr:uid="{00000000-0005-0000-0000-0000E2010000}"/>
    <cellStyle name="Note 7 3 2" xfId="810" xr:uid="{FC8F191B-BE19-4196-A0A6-9DD7C37E8608}"/>
    <cellStyle name="Note 7 4" xfId="585" xr:uid="{B2057648-85A8-4D90-BE2F-C86BC697CE62}"/>
    <cellStyle name="Note 8" xfId="117" xr:uid="{00000000-0005-0000-0000-0000E3010000}"/>
    <cellStyle name="Note 8 2" xfId="262" xr:uid="{00000000-0005-0000-0000-0000E4010000}"/>
    <cellStyle name="Note 8 2 2" xfId="496" xr:uid="{00000000-0005-0000-0000-0000E5010000}"/>
    <cellStyle name="Note 8 2 2 2" xfId="949" xr:uid="{BBA7EF8E-4C90-40E4-BA8E-AF20CE2554C6}"/>
    <cellStyle name="Note 8 2 3" xfId="724" xr:uid="{A0D91897-80D2-41E9-BF31-913C9B667A84}"/>
    <cellStyle name="Note 8 3" xfId="353" xr:uid="{00000000-0005-0000-0000-0000E6010000}"/>
    <cellStyle name="Note 8 3 2" xfId="812" xr:uid="{9C6DCA01-0144-406D-8AAF-D0DBF038FA3A}"/>
    <cellStyle name="Note 8 4" xfId="587" xr:uid="{79A62329-B950-44FF-96E3-1A87E482ED30}"/>
    <cellStyle name="Note 9" xfId="131" xr:uid="{00000000-0005-0000-0000-0000E7010000}"/>
    <cellStyle name="Note 9 2" xfId="263" xr:uid="{00000000-0005-0000-0000-0000E8010000}"/>
    <cellStyle name="Note 9 2 2" xfId="497" xr:uid="{00000000-0005-0000-0000-0000E9010000}"/>
    <cellStyle name="Note 9 2 2 2" xfId="950" xr:uid="{22058AA9-A86F-4EF6-86D5-99BB57EA3CD5}"/>
    <cellStyle name="Note 9 2 3" xfId="725" xr:uid="{E4C6AC59-FCE2-4D3C-BFBD-ABBD70ED1B13}"/>
    <cellStyle name="Note 9 3" xfId="367" xr:uid="{00000000-0005-0000-0000-0000EA010000}"/>
    <cellStyle name="Note 9 3 2" xfId="826" xr:uid="{302E9A2E-321C-4D33-9D2B-1855B2479138}"/>
    <cellStyle name="Note 9 4" xfId="601" xr:uid="{6A92294E-518F-4EBE-85CB-BB7FF0B865D2}"/>
    <cellStyle name="Output" xfId="112" builtinId="21" customBuiltin="1"/>
    <cellStyle name="Percent 2" xfId="264" xr:uid="{00000000-0005-0000-0000-0000EC010000}"/>
    <cellStyle name="Percent 2 2" xfId="498" xr:uid="{00000000-0005-0000-0000-0000ED010000}"/>
    <cellStyle name="Percent 3" xfId="265" xr:uid="{00000000-0005-0000-0000-0000EE010000}"/>
    <cellStyle name="Percent 3 2" xfId="499" xr:uid="{00000000-0005-0000-0000-0000EF010000}"/>
    <cellStyle name="Percent 4" xfId="266" xr:uid="{00000000-0005-0000-0000-0000F0010000}"/>
    <cellStyle name="Percent 4 2" xfId="500" xr:uid="{00000000-0005-0000-0000-0000F1010000}"/>
    <cellStyle name="Title" xfId="113" builtinId="15" customBuiltin="1"/>
    <cellStyle name="Total" xfId="114" builtinId="25" customBuiltin="1"/>
    <cellStyle name="Warning Text" xfId="115" builtinId="11" customBuiltin="1"/>
  </cellStyles>
  <dxfs count="1">
    <dxf>
      <fill>
        <patternFill patternType="solid">
          <fgColor rgb="FFD9D9D9"/>
          <bgColor rgb="FF00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I807"/>
  <sheetViews>
    <sheetView tabSelected="1" view="pageBreakPreview" zoomScaleNormal="70" zoomScaleSheetLayoutView="100" zoomScalePageLayoutView="60" workbookViewId="0"/>
  </sheetViews>
  <sheetFormatPr defaultColWidth="8.75" defaultRowHeight="15.75" x14ac:dyDescent="0.2"/>
  <cols>
    <col min="1" max="1" width="6.625" style="5" customWidth="1"/>
    <col min="2" max="2" width="46.125" style="2" customWidth="1"/>
    <col min="3" max="3" width="9.75" style="7" customWidth="1"/>
    <col min="4" max="4" width="19.25" style="7" customWidth="1"/>
    <col min="5" max="5" width="10.75" style="7" customWidth="1"/>
    <col min="6" max="6" width="7.875" style="7" customWidth="1"/>
    <col min="7" max="7" width="9.375" style="13" customWidth="1"/>
    <col min="8" max="8" width="18.125" style="13" bestFit="1" customWidth="1"/>
    <col min="9" max="9" width="10.75" style="6" customWidth="1"/>
    <col min="10" max="16384" width="8.75" style="5"/>
  </cols>
  <sheetData>
    <row r="1" spans="1:9" s="1" customFormat="1" ht="36" x14ac:dyDescent="0.25">
      <c r="A1" s="15"/>
      <c r="B1" s="15" t="s">
        <v>0</v>
      </c>
      <c r="C1" s="16" t="s">
        <v>1</v>
      </c>
      <c r="D1" s="16" t="s">
        <v>2</v>
      </c>
      <c r="E1" s="17" t="s">
        <v>3</v>
      </c>
      <c r="F1" s="16" t="s">
        <v>4</v>
      </c>
      <c r="G1" s="18" t="s">
        <v>5</v>
      </c>
      <c r="H1" s="18" t="s">
        <v>6</v>
      </c>
      <c r="I1" s="146" t="s">
        <v>3569</v>
      </c>
    </row>
    <row r="2" spans="1:9" s="4" customFormat="1" ht="12.75" x14ac:dyDescent="0.2">
      <c r="A2" s="19"/>
      <c r="B2" s="20" t="s">
        <v>7</v>
      </c>
      <c r="C2" s="20" t="s">
        <v>7</v>
      </c>
      <c r="D2" s="20" t="s">
        <v>7</v>
      </c>
      <c r="E2" s="20" t="s">
        <v>7</v>
      </c>
      <c r="F2" s="20" t="s">
        <v>7</v>
      </c>
      <c r="G2" s="20" t="s">
        <v>7</v>
      </c>
      <c r="H2" s="151"/>
      <c r="I2" s="151"/>
    </row>
    <row r="3" spans="1:9" s="3" customFormat="1" ht="25.5" x14ac:dyDescent="0.2">
      <c r="A3" s="21"/>
      <c r="B3" s="22" t="s">
        <v>8</v>
      </c>
      <c r="C3" s="23" t="s">
        <v>7</v>
      </c>
      <c r="D3" s="23" t="s">
        <v>7</v>
      </c>
      <c r="E3" s="23" t="s">
        <v>7</v>
      </c>
      <c r="F3" s="23" t="s">
        <v>7</v>
      </c>
      <c r="G3" s="23" t="s">
        <v>7</v>
      </c>
      <c r="H3" s="23" t="s">
        <v>7</v>
      </c>
      <c r="I3" s="24"/>
    </row>
    <row r="4" spans="1:9" s="3" customFormat="1" ht="20.25" x14ac:dyDescent="0.2">
      <c r="A4" s="25"/>
      <c r="B4" s="26" t="s">
        <v>9</v>
      </c>
      <c r="C4" s="27" t="s">
        <v>7</v>
      </c>
      <c r="D4" s="27" t="s">
        <v>7</v>
      </c>
      <c r="E4" s="28" t="s">
        <v>7</v>
      </c>
      <c r="F4" s="27" t="s">
        <v>7</v>
      </c>
      <c r="G4" s="29" t="s">
        <v>7</v>
      </c>
      <c r="H4" s="29" t="s">
        <v>7</v>
      </c>
      <c r="I4" s="30"/>
    </row>
    <row r="5" spans="1:9" s="3" customFormat="1" ht="18" x14ac:dyDescent="0.2">
      <c r="A5" s="25"/>
      <c r="B5" s="31" t="s">
        <v>10</v>
      </c>
      <c r="C5" s="27" t="s">
        <v>11</v>
      </c>
      <c r="D5" s="32" t="s">
        <v>12</v>
      </c>
      <c r="E5" s="28" t="s">
        <v>13</v>
      </c>
      <c r="F5" s="27" t="s">
        <v>14</v>
      </c>
      <c r="G5" s="33">
        <f>I5/600</f>
        <v>1.5316666666666667</v>
      </c>
      <c r="H5" s="29" t="s">
        <v>15</v>
      </c>
      <c r="I5" s="30">
        <v>919</v>
      </c>
    </row>
    <row r="6" spans="1:9" s="3" customFormat="1" ht="18" x14ac:dyDescent="0.2">
      <c r="A6" s="25"/>
      <c r="B6" s="34" t="s">
        <v>7</v>
      </c>
      <c r="C6" s="27" t="s">
        <v>7</v>
      </c>
      <c r="D6" s="27" t="s">
        <v>7</v>
      </c>
      <c r="E6" s="28" t="s">
        <v>7</v>
      </c>
      <c r="F6" s="27" t="s">
        <v>7</v>
      </c>
      <c r="G6" s="33"/>
      <c r="H6" s="29" t="s">
        <v>7</v>
      </c>
      <c r="I6" s="33"/>
    </row>
    <row r="7" spans="1:9" s="3" customFormat="1" ht="18" x14ac:dyDescent="0.2">
      <c r="A7" s="25"/>
      <c r="B7" s="31" t="s">
        <v>17</v>
      </c>
      <c r="C7" s="27" t="s">
        <v>11</v>
      </c>
      <c r="D7" s="32" t="s">
        <v>18</v>
      </c>
      <c r="E7" s="28" t="s">
        <v>19</v>
      </c>
      <c r="F7" s="27" t="s">
        <v>20</v>
      </c>
      <c r="G7" s="33">
        <f>I7/300</f>
        <v>1.925</v>
      </c>
      <c r="H7" s="29" t="s">
        <v>21</v>
      </c>
      <c r="I7" s="30">
        <v>577.5</v>
      </c>
    </row>
    <row r="8" spans="1:9" s="3" customFormat="1" ht="18" x14ac:dyDescent="0.2">
      <c r="A8" s="25"/>
      <c r="B8" s="31" t="s">
        <v>22</v>
      </c>
      <c r="C8" s="27" t="s">
        <v>11</v>
      </c>
      <c r="D8" s="32" t="s">
        <v>23</v>
      </c>
      <c r="E8" s="28" t="s">
        <v>24</v>
      </c>
      <c r="F8" s="27" t="s">
        <v>25</v>
      </c>
      <c r="G8" s="33">
        <f>I8/1000</f>
        <v>1.927</v>
      </c>
      <c r="H8" s="29" t="s">
        <v>26</v>
      </c>
      <c r="I8" s="30">
        <v>1927</v>
      </c>
    </row>
    <row r="9" spans="1:9" s="3" customFormat="1" ht="18" x14ac:dyDescent="0.2">
      <c r="A9" s="25"/>
      <c r="B9" s="34" t="s">
        <v>7</v>
      </c>
      <c r="C9" s="27" t="s">
        <v>7</v>
      </c>
      <c r="D9" s="27" t="s">
        <v>7</v>
      </c>
      <c r="E9" s="28" t="s">
        <v>7</v>
      </c>
      <c r="F9" s="27" t="s">
        <v>7</v>
      </c>
      <c r="G9" s="33"/>
      <c r="H9" s="29" t="s">
        <v>7</v>
      </c>
      <c r="I9" s="30"/>
    </row>
    <row r="10" spans="1:9" s="3" customFormat="1" ht="18" x14ac:dyDescent="0.2">
      <c r="A10" s="35"/>
      <c r="B10" s="31" t="s">
        <v>27</v>
      </c>
      <c r="C10" s="27" t="s">
        <v>11</v>
      </c>
      <c r="D10" s="32" t="s">
        <v>28</v>
      </c>
      <c r="E10" s="28" t="s">
        <v>29</v>
      </c>
      <c r="F10" s="27" t="s">
        <v>30</v>
      </c>
      <c r="G10" s="33">
        <f>I10/(20*25)</f>
        <v>2.504</v>
      </c>
      <c r="H10" s="28" t="s">
        <v>31</v>
      </c>
      <c r="I10" s="30">
        <v>1252</v>
      </c>
    </row>
    <row r="11" spans="1:9" s="3" customFormat="1" ht="18" x14ac:dyDescent="0.2">
      <c r="A11" s="35"/>
      <c r="B11" s="31" t="s">
        <v>32</v>
      </c>
      <c r="C11" s="27" t="s">
        <v>11</v>
      </c>
      <c r="D11" s="32" t="s">
        <v>33</v>
      </c>
      <c r="E11" s="28" t="s">
        <v>34</v>
      </c>
      <c r="F11" s="27" t="s">
        <v>35</v>
      </c>
      <c r="G11" s="33">
        <f>I11/100</f>
        <v>2.5249999999999999</v>
      </c>
      <c r="H11" s="28" t="s">
        <v>36</v>
      </c>
      <c r="I11" s="30">
        <v>252.5</v>
      </c>
    </row>
    <row r="12" spans="1:9" s="3" customFormat="1" ht="18" x14ac:dyDescent="0.2">
      <c r="A12" s="35"/>
      <c r="B12" s="31" t="s">
        <v>37</v>
      </c>
      <c r="C12" s="27" t="s">
        <v>11</v>
      </c>
      <c r="D12" s="32" t="s">
        <v>38</v>
      </c>
      <c r="E12" s="28" t="s">
        <v>39</v>
      </c>
      <c r="F12" s="27" t="s">
        <v>40</v>
      </c>
      <c r="G12" s="33">
        <f>I12/300</f>
        <v>2.5066666666666668</v>
      </c>
      <c r="H12" s="28" t="s">
        <v>41</v>
      </c>
      <c r="I12" s="30">
        <v>752</v>
      </c>
    </row>
    <row r="13" spans="1:9" s="3" customFormat="1" ht="18" x14ac:dyDescent="0.2">
      <c r="A13" s="35"/>
      <c r="B13" s="31" t="s">
        <v>42</v>
      </c>
      <c r="C13" s="27" t="s">
        <v>11</v>
      </c>
      <c r="D13" s="32" t="s">
        <v>43</v>
      </c>
      <c r="E13" s="28" t="s">
        <v>44</v>
      </c>
      <c r="F13" s="27" t="s">
        <v>45</v>
      </c>
      <c r="G13" s="33">
        <f>I13/500</f>
        <v>2.504</v>
      </c>
      <c r="H13" s="28" t="s">
        <v>46</v>
      </c>
      <c r="I13" s="30">
        <v>1252</v>
      </c>
    </row>
    <row r="14" spans="1:9" s="3" customFormat="1" ht="18" x14ac:dyDescent="0.2">
      <c r="A14" s="35"/>
      <c r="B14" s="31" t="s">
        <v>47</v>
      </c>
      <c r="C14" s="27" t="s">
        <v>11</v>
      </c>
      <c r="D14" s="32" t="s">
        <v>48</v>
      </c>
      <c r="E14" s="28" t="s">
        <v>49</v>
      </c>
      <c r="F14" s="27" t="s">
        <v>50</v>
      </c>
      <c r="G14" s="33">
        <f>I14/1200</f>
        <v>2.5</v>
      </c>
      <c r="H14" s="28" t="s">
        <v>51</v>
      </c>
      <c r="I14" s="30">
        <v>3000</v>
      </c>
    </row>
    <row r="15" spans="1:9" s="3" customFormat="1" ht="18" x14ac:dyDescent="0.2">
      <c r="A15" s="35"/>
      <c r="B15" s="31" t="s">
        <v>7</v>
      </c>
      <c r="C15" s="27" t="s">
        <v>7</v>
      </c>
      <c r="D15" s="32" t="s">
        <v>7</v>
      </c>
      <c r="E15" s="28" t="s">
        <v>7</v>
      </c>
      <c r="F15" s="27" t="s">
        <v>7</v>
      </c>
      <c r="G15" s="33"/>
      <c r="H15" s="28" t="s">
        <v>7</v>
      </c>
      <c r="I15" s="33"/>
    </row>
    <row r="16" spans="1:9" s="3" customFormat="1" ht="18" x14ac:dyDescent="0.2">
      <c r="A16" s="35"/>
      <c r="B16" s="31" t="s">
        <v>52</v>
      </c>
      <c r="C16" s="27" t="s">
        <v>11</v>
      </c>
      <c r="D16" s="32" t="s">
        <v>53</v>
      </c>
      <c r="E16" s="28" t="s">
        <v>54</v>
      </c>
      <c r="F16" s="27" t="s">
        <v>30</v>
      </c>
      <c r="G16" s="33">
        <f>I16/(20*25)</f>
        <v>3.1019999999999999</v>
      </c>
      <c r="H16" s="28" t="s">
        <v>55</v>
      </c>
      <c r="I16" s="30">
        <v>1551</v>
      </c>
    </row>
    <row r="17" spans="1:9" s="3" customFormat="1" ht="18" x14ac:dyDescent="0.2">
      <c r="A17" s="35"/>
      <c r="B17" s="31" t="s">
        <v>56</v>
      </c>
      <c r="C17" s="27" t="s">
        <v>11</v>
      </c>
      <c r="D17" s="32" t="s">
        <v>57</v>
      </c>
      <c r="E17" s="28" t="s">
        <v>58</v>
      </c>
      <c r="F17" s="27" t="s">
        <v>59</v>
      </c>
      <c r="G17" s="33">
        <f>I17/100</f>
        <v>3.13</v>
      </c>
      <c r="H17" s="28" t="s">
        <v>60</v>
      </c>
      <c r="I17" s="30">
        <v>313</v>
      </c>
    </row>
    <row r="18" spans="1:9" s="3" customFormat="1" ht="18" x14ac:dyDescent="0.2">
      <c r="A18" s="25"/>
      <c r="B18" s="31" t="s">
        <v>61</v>
      </c>
      <c r="C18" s="27" t="s">
        <v>11</v>
      </c>
      <c r="D18" s="32" t="s">
        <v>62</v>
      </c>
      <c r="E18" s="28" t="s">
        <v>63</v>
      </c>
      <c r="F18" s="27" t="s">
        <v>64</v>
      </c>
      <c r="G18" s="33">
        <f>I18/100</f>
        <v>9.2949999999999999</v>
      </c>
      <c r="H18" s="29" t="s">
        <v>65</v>
      </c>
      <c r="I18" s="30">
        <v>929.5</v>
      </c>
    </row>
    <row r="19" spans="1:9" s="3" customFormat="1" ht="18" x14ac:dyDescent="0.2">
      <c r="A19" s="25"/>
      <c r="B19" s="31" t="s">
        <v>66</v>
      </c>
      <c r="C19" s="27" t="s">
        <v>11</v>
      </c>
      <c r="D19" s="32" t="s">
        <v>67</v>
      </c>
      <c r="E19" s="28" t="s">
        <v>68</v>
      </c>
      <c r="F19" s="27" t="s">
        <v>30</v>
      </c>
      <c r="G19" s="33">
        <f>I19/300</f>
        <v>5.17</v>
      </c>
      <c r="H19" s="29" t="s">
        <v>69</v>
      </c>
      <c r="I19" s="30">
        <v>1551</v>
      </c>
    </row>
    <row r="20" spans="1:9" s="3" customFormat="1" ht="18" x14ac:dyDescent="0.2">
      <c r="A20" s="35"/>
      <c r="B20" s="31" t="s">
        <v>70</v>
      </c>
      <c r="C20" s="27" t="s">
        <v>11</v>
      </c>
      <c r="D20" s="32" t="s">
        <v>71</v>
      </c>
      <c r="E20" s="28" t="s">
        <v>72</v>
      </c>
      <c r="F20" s="27" t="s">
        <v>73</v>
      </c>
      <c r="G20" s="33">
        <f>I20/500</f>
        <v>6.1920000000000002</v>
      </c>
      <c r="H20" s="28" t="s">
        <v>74</v>
      </c>
      <c r="I20" s="30">
        <v>3096</v>
      </c>
    </row>
    <row r="21" spans="1:9" s="3" customFormat="1" ht="18" x14ac:dyDescent="0.2">
      <c r="A21" s="25"/>
      <c r="B21" s="31" t="s">
        <v>75</v>
      </c>
      <c r="C21" s="27" t="s">
        <v>11</v>
      </c>
      <c r="D21" s="32" t="s">
        <v>76</v>
      </c>
      <c r="E21" s="28" t="s">
        <v>77</v>
      </c>
      <c r="F21" s="27" t="s">
        <v>78</v>
      </c>
      <c r="G21" s="33">
        <f>I21/1200</f>
        <v>3.0958333333333332</v>
      </c>
      <c r="H21" s="29" t="s">
        <v>79</v>
      </c>
      <c r="I21" s="30">
        <v>3715</v>
      </c>
    </row>
    <row r="22" spans="1:9" s="3" customFormat="1" ht="18" x14ac:dyDescent="0.2">
      <c r="A22" s="25"/>
      <c r="B22" s="34" t="s">
        <v>7</v>
      </c>
      <c r="C22" s="27" t="s">
        <v>7</v>
      </c>
      <c r="D22" s="27" t="s">
        <v>7</v>
      </c>
      <c r="E22" s="28" t="s">
        <v>7</v>
      </c>
      <c r="F22" s="27" t="s">
        <v>7</v>
      </c>
      <c r="G22" s="33"/>
      <c r="H22" s="29" t="s">
        <v>7</v>
      </c>
      <c r="I22" s="30"/>
    </row>
    <row r="23" spans="1:9" s="3" customFormat="1" ht="18" x14ac:dyDescent="0.2">
      <c r="A23" s="25"/>
      <c r="B23" s="31" t="s">
        <v>80</v>
      </c>
      <c r="C23" s="27" t="s">
        <v>11</v>
      </c>
      <c r="D23" s="32" t="s">
        <v>81</v>
      </c>
      <c r="E23" s="28" t="s">
        <v>82</v>
      </c>
      <c r="F23" s="27" t="s">
        <v>83</v>
      </c>
      <c r="G23" s="33">
        <f>I23/100</f>
        <v>5.2149999999999999</v>
      </c>
      <c r="H23" s="29" t="s">
        <v>84</v>
      </c>
      <c r="I23" s="30">
        <v>521.5</v>
      </c>
    </row>
    <row r="24" spans="1:9" s="3" customFormat="1" ht="18" x14ac:dyDescent="0.2">
      <c r="A24" s="25"/>
      <c r="B24" s="31" t="s">
        <v>85</v>
      </c>
      <c r="C24" s="27" t="s">
        <v>11</v>
      </c>
      <c r="D24" s="32" t="s">
        <v>86</v>
      </c>
      <c r="E24" s="28" t="s">
        <v>87</v>
      </c>
      <c r="F24" s="27" t="s">
        <v>88</v>
      </c>
      <c r="G24" s="33">
        <f>I24/300</f>
        <v>5.19</v>
      </c>
      <c r="H24" s="29" t="s">
        <v>89</v>
      </c>
      <c r="I24" s="30">
        <v>1557</v>
      </c>
    </row>
    <row r="25" spans="1:9" s="3" customFormat="1" ht="18" x14ac:dyDescent="0.2">
      <c r="A25" s="21"/>
      <c r="B25" s="23" t="s">
        <v>7</v>
      </c>
      <c r="C25" s="23" t="s">
        <v>7</v>
      </c>
      <c r="D25" s="23" t="s">
        <v>7</v>
      </c>
      <c r="E25" s="23" t="s">
        <v>7</v>
      </c>
      <c r="F25" s="23" t="s">
        <v>7</v>
      </c>
      <c r="G25" s="33"/>
      <c r="H25" s="23" t="s">
        <v>7</v>
      </c>
      <c r="I25" s="33"/>
    </row>
    <row r="26" spans="1:9" s="3" customFormat="1" ht="20.25" x14ac:dyDescent="0.2">
      <c r="A26" s="25"/>
      <c r="B26" s="36" t="s">
        <v>90</v>
      </c>
      <c r="C26" s="37" t="s">
        <v>7</v>
      </c>
      <c r="D26" s="37" t="s">
        <v>7</v>
      </c>
      <c r="E26" s="38" t="s">
        <v>7</v>
      </c>
      <c r="F26" s="37" t="s">
        <v>7</v>
      </c>
      <c r="G26" s="33"/>
      <c r="H26" s="39" t="s">
        <v>7</v>
      </c>
      <c r="I26" s="33"/>
    </row>
    <row r="27" spans="1:9" s="3" customFormat="1" ht="18" x14ac:dyDescent="0.2">
      <c r="A27" s="25"/>
      <c r="B27" s="40" t="s">
        <v>91</v>
      </c>
      <c r="C27" s="37"/>
      <c r="D27" s="37"/>
      <c r="E27" s="38"/>
      <c r="F27" s="37"/>
      <c r="G27" s="33"/>
      <c r="H27" s="39" t="s">
        <v>7</v>
      </c>
      <c r="I27" s="33"/>
    </row>
    <row r="28" spans="1:9" s="3" customFormat="1" ht="18" x14ac:dyDescent="0.2">
      <c r="A28" s="25"/>
      <c r="B28" s="34" t="s">
        <v>7</v>
      </c>
      <c r="C28" s="27" t="s">
        <v>7</v>
      </c>
      <c r="D28" s="27" t="s">
        <v>7</v>
      </c>
      <c r="E28" s="28" t="s">
        <v>7</v>
      </c>
      <c r="F28" s="27" t="s">
        <v>7</v>
      </c>
      <c r="G28" s="33"/>
      <c r="H28" s="29" t="s">
        <v>7</v>
      </c>
      <c r="I28" s="30"/>
    </row>
    <row r="29" spans="1:9" s="3" customFormat="1" ht="18" x14ac:dyDescent="0.2">
      <c r="A29" s="25"/>
      <c r="B29" s="31" t="s">
        <v>92</v>
      </c>
      <c r="C29" s="27" t="s">
        <v>11</v>
      </c>
      <c r="D29" s="32" t="s">
        <v>93</v>
      </c>
      <c r="E29" s="28" t="s">
        <v>94</v>
      </c>
      <c r="F29" s="27" t="s">
        <v>95</v>
      </c>
      <c r="G29" s="33">
        <f>I29/100</f>
        <v>2.2250000000000001</v>
      </c>
      <c r="H29" s="29" t="s">
        <v>96</v>
      </c>
      <c r="I29" s="30">
        <v>222.5</v>
      </c>
    </row>
    <row r="30" spans="1:9" s="3" customFormat="1" ht="18" x14ac:dyDescent="0.2">
      <c r="A30" s="35"/>
      <c r="B30" s="31" t="s">
        <v>97</v>
      </c>
      <c r="C30" s="27" t="s">
        <v>11</v>
      </c>
      <c r="D30" s="32" t="s">
        <v>98</v>
      </c>
      <c r="E30" s="28" t="s">
        <v>99</v>
      </c>
      <c r="F30" s="27" t="s">
        <v>100</v>
      </c>
      <c r="G30" s="33">
        <f>I30/250</f>
        <v>2.2120000000000002</v>
      </c>
      <c r="H30" s="29" t="s">
        <v>101</v>
      </c>
      <c r="I30" s="30">
        <v>553</v>
      </c>
    </row>
    <row r="31" spans="1:9" s="3" customFormat="1" ht="18" x14ac:dyDescent="0.2">
      <c r="A31" s="25"/>
      <c r="B31" s="31" t="s">
        <v>102</v>
      </c>
      <c r="C31" s="27" t="s">
        <v>11</v>
      </c>
      <c r="D31" s="32" t="s">
        <v>103</v>
      </c>
      <c r="E31" s="28" t="s">
        <v>104</v>
      </c>
      <c r="F31" s="27" t="s">
        <v>105</v>
      </c>
      <c r="G31" s="33">
        <f>I31/300</f>
        <v>2.2066666666666666</v>
      </c>
      <c r="H31" s="29" t="s">
        <v>106</v>
      </c>
      <c r="I31" s="30">
        <v>662</v>
      </c>
    </row>
    <row r="32" spans="1:9" s="3" customFormat="1" ht="18" x14ac:dyDescent="0.2">
      <c r="A32" s="25"/>
      <c r="B32" s="31" t="s">
        <v>107</v>
      </c>
      <c r="C32" s="27" t="s">
        <v>11</v>
      </c>
      <c r="D32" s="32" t="s">
        <v>108</v>
      </c>
      <c r="E32" s="28" t="s">
        <v>109</v>
      </c>
      <c r="F32" s="27" t="s">
        <v>14</v>
      </c>
      <c r="G32" s="33">
        <f>I32/500</f>
        <v>2.2040000000000002</v>
      </c>
      <c r="H32" s="29" t="s">
        <v>110</v>
      </c>
      <c r="I32" s="30">
        <v>1102</v>
      </c>
    </row>
    <row r="33" spans="1:9" s="3" customFormat="1" ht="18" x14ac:dyDescent="0.2">
      <c r="A33" s="25"/>
      <c r="B33" s="31" t="s">
        <v>111</v>
      </c>
      <c r="C33" s="27" t="s">
        <v>11</v>
      </c>
      <c r="D33" s="32" t="s">
        <v>112</v>
      </c>
      <c r="E33" s="28" t="s">
        <v>113</v>
      </c>
      <c r="F33" s="27" t="s">
        <v>114</v>
      </c>
      <c r="G33" s="33">
        <f>I33/600</f>
        <v>2.2050000000000001</v>
      </c>
      <c r="H33" s="29" t="s">
        <v>115</v>
      </c>
      <c r="I33" s="30">
        <v>1323</v>
      </c>
    </row>
    <row r="34" spans="1:9" s="3" customFormat="1" ht="18" x14ac:dyDescent="0.2">
      <c r="A34" s="25"/>
      <c r="B34" s="31" t="s">
        <v>116</v>
      </c>
      <c r="C34" s="27" t="s">
        <v>11</v>
      </c>
      <c r="D34" s="32" t="s">
        <v>117</v>
      </c>
      <c r="E34" s="28" t="s">
        <v>118</v>
      </c>
      <c r="F34" s="27" t="s">
        <v>119</v>
      </c>
      <c r="G34" s="33">
        <f>I34/1000</f>
        <v>2.202</v>
      </c>
      <c r="H34" s="29" t="s">
        <v>120</v>
      </c>
      <c r="I34" s="30">
        <v>2202</v>
      </c>
    </row>
    <row r="35" spans="1:9" s="3" customFormat="1" ht="18" x14ac:dyDescent="0.2">
      <c r="A35" s="25"/>
      <c r="B35" s="31" t="s">
        <v>7</v>
      </c>
      <c r="C35" s="27" t="s">
        <v>7</v>
      </c>
      <c r="D35" s="32" t="s">
        <v>7</v>
      </c>
      <c r="E35" s="28" t="s">
        <v>7</v>
      </c>
      <c r="F35" s="27" t="s">
        <v>7</v>
      </c>
      <c r="G35" s="33"/>
      <c r="H35" s="29" t="s">
        <v>7</v>
      </c>
      <c r="I35" s="33"/>
    </row>
    <row r="36" spans="1:9" s="3" customFormat="1" ht="18" x14ac:dyDescent="0.2">
      <c r="A36" s="25"/>
      <c r="B36" s="31" t="s">
        <v>121</v>
      </c>
      <c r="C36" s="27" t="s">
        <v>11</v>
      </c>
      <c r="D36" s="32" t="s">
        <v>122</v>
      </c>
      <c r="E36" s="28" t="s">
        <v>123</v>
      </c>
      <c r="F36" s="27" t="s">
        <v>114</v>
      </c>
      <c r="G36" s="33">
        <f>I36/300</f>
        <v>2.7666666666666666</v>
      </c>
      <c r="H36" s="29" t="s">
        <v>124</v>
      </c>
      <c r="I36" s="30">
        <v>830</v>
      </c>
    </row>
    <row r="37" spans="1:9" s="3" customFormat="1" ht="18" x14ac:dyDescent="0.2">
      <c r="A37" s="25"/>
      <c r="B37" s="31" t="s">
        <v>125</v>
      </c>
      <c r="C37" s="27" t="s">
        <v>11</v>
      </c>
      <c r="D37" s="32" t="s">
        <v>126</v>
      </c>
      <c r="E37" s="28" t="s">
        <v>127</v>
      </c>
      <c r="F37" s="27" t="s">
        <v>128</v>
      </c>
      <c r="G37" s="33">
        <f>I37/400</f>
        <v>2.7675000000000001</v>
      </c>
      <c r="H37" s="29" t="s">
        <v>129</v>
      </c>
      <c r="I37" s="30">
        <v>1107</v>
      </c>
    </row>
    <row r="38" spans="1:9" s="3" customFormat="1" ht="18" x14ac:dyDescent="0.2">
      <c r="A38" s="25"/>
      <c r="B38" s="31" t="s">
        <v>130</v>
      </c>
      <c r="C38" s="27" t="s">
        <v>11</v>
      </c>
      <c r="D38" s="32" t="s">
        <v>131</v>
      </c>
      <c r="E38" s="28" t="s">
        <v>132</v>
      </c>
      <c r="F38" s="27" t="s">
        <v>133</v>
      </c>
      <c r="G38" s="33">
        <f>I38/500</f>
        <v>2.7639999999999998</v>
      </c>
      <c r="H38" s="29" t="s">
        <v>134</v>
      </c>
      <c r="I38" s="30">
        <v>1382</v>
      </c>
    </row>
    <row r="39" spans="1:9" s="3" customFormat="1" ht="18" x14ac:dyDescent="0.2">
      <c r="A39" s="25"/>
      <c r="B39" s="31" t="s">
        <v>135</v>
      </c>
      <c r="C39" s="27" t="s">
        <v>11</v>
      </c>
      <c r="D39" s="32" t="s">
        <v>136</v>
      </c>
      <c r="E39" s="28" t="s">
        <v>137</v>
      </c>
      <c r="F39" s="27" t="s">
        <v>30</v>
      </c>
      <c r="G39" s="33">
        <f>I39/600</f>
        <v>2.7666666666666666</v>
      </c>
      <c r="H39" s="29" t="s">
        <v>138</v>
      </c>
      <c r="I39" s="30">
        <v>1660</v>
      </c>
    </row>
    <row r="40" spans="1:9" s="3" customFormat="1" ht="18" x14ac:dyDescent="0.2">
      <c r="A40" s="35"/>
      <c r="B40" s="31" t="s">
        <v>139</v>
      </c>
      <c r="C40" s="27" t="s">
        <v>11</v>
      </c>
      <c r="D40" s="32" t="s">
        <v>140</v>
      </c>
      <c r="E40" s="28" t="s">
        <v>141</v>
      </c>
      <c r="F40" s="27" t="s">
        <v>142</v>
      </c>
      <c r="G40" s="33">
        <f>I40/1000</f>
        <v>2.762</v>
      </c>
      <c r="H40" s="29" t="s">
        <v>143</v>
      </c>
      <c r="I40" s="30">
        <v>2762</v>
      </c>
    </row>
    <row r="41" spans="1:9" s="3" customFormat="1" ht="18" x14ac:dyDescent="0.2">
      <c r="A41" s="25"/>
      <c r="B41" s="31" t="s">
        <v>144</v>
      </c>
      <c r="C41" s="27" t="s">
        <v>11</v>
      </c>
      <c r="D41" s="32" t="s">
        <v>145</v>
      </c>
      <c r="E41" s="28" t="s">
        <v>146</v>
      </c>
      <c r="F41" s="27" t="s">
        <v>73</v>
      </c>
      <c r="G41" s="33">
        <f>I41/1200</f>
        <v>2.7625000000000002</v>
      </c>
      <c r="H41" s="29" t="s">
        <v>147</v>
      </c>
      <c r="I41" s="30">
        <v>3315</v>
      </c>
    </row>
    <row r="42" spans="1:9" s="3" customFormat="1" ht="18" x14ac:dyDescent="0.2">
      <c r="A42" s="25"/>
      <c r="B42" s="34" t="s">
        <v>7</v>
      </c>
      <c r="C42" s="27" t="s">
        <v>7</v>
      </c>
      <c r="D42" s="27" t="s">
        <v>7</v>
      </c>
      <c r="E42" s="28" t="s">
        <v>7</v>
      </c>
      <c r="F42" s="27" t="s">
        <v>7</v>
      </c>
      <c r="G42" s="33"/>
      <c r="H42" s="29" t="s">
        <v>7</v>
      </c>
      <c r="I42" s="33"/>
    </row>
    <row r="43" spans="1:9" s="3" customFormat="1" ht="18" x14ac:dyDescent="0.2">
      <c r="A43" s="25"/>
      <c r="B43" s="31" t="s">
        <v>148</v>
      </c>
      <c r="C43" s="37" t="s">
        <v>7</v>
      </c>
      <c r="D43" s="32" t="s">
        <v>149</v>
      </c>
      <c r="E43" s="28" t="s">
        <v>150</v>
      </c>
      <c r="F43" s="37" t="s">
        <v>7</v>
      </c>
      <c r="G43" s="33">
        <f>I43/1</f>
        <v>5</v>
      </c>
      <c r="H43" s="29" t="s">
        <v>151</v>
      </c>
      <c r="I43" s="30">
        <v>5</v>
      </c>
    </row>
    <row r="44" spans="1:9" s="3" customFormat="1" ht="18" x14ac:dyDescent="0.2">
      <c r="A44" s="25"/>
      <c r="B44" s="31" t="s">
        <v>152</v>
      </c>
      <c r="C44" s="27" t="s">
        <v>11</v>
      </c>
      <c r="D44" s="32" t="s">
        <v>153</v>
      </c>
      <c r="E44" s="28" t="s">
        <v>154</v>
      </c>
      <c r="F44" s="27" t="s">
        <v>155</v>
      </c>
      <c r="G44" s="33">
        <f>I44/100</f>
        <v>3.2</v>
      </c>
      <c r="H44" s="29" t="s">
        <v>156</v>
      </c>
      <c r="I44" s="30">
        <v>320</v>
      </c>
    </row>
    <row r="45" spans="1:9" s="3" customFormat="1" ht="18" x14ac:dyDescent="0.2">
      <c r="A45" s="25"/>
      <c r="B45" s="31" t="s">
        <v>157</v>
      </c>
      <c r="C45" s="27" t="s">
        <v>11</v>
      </c>
      <c r="D45" s="32" t="s">
        <v>158</v>
      </c>
      <c r="E45" s="28" t="s">
        <v>159</v>
      </c>
      <c r="F45" s="27" t="s">
        <v>114</v>
      </c>
      <c r="G45" s="33">
        <f>I45/300</f>
        <v>3.1916666666666669</v>
      </c>
      <c r="H45" s="29" t="s">
        <v>160</v>
      </c>
      <c r="I45" s="30">
        <v>957.5</v>
      </c>
    </row>
    <row r="46" spans="1:9" s="3" customFormat="1" ht="18" x14ac:dyDescent="0.2">
      <c r="A46" s="25"/>
      <c r="B46" s="31" t="s">
        <v>161</v>
      </c>
      <c r="C46" s="27" t="s">
        <v>11</v>
      </c>
      <c r="D46" s="32" t="s">
        <v>162</v>
      </c>
      <c r="E46" s="28" t="s">
        <v>163</v>
      </c>
      <c r="F46" s="27" t="s">
        <v>164</v>
      </c>
      <c r="G46" s="33">
        <f>I46/500</f>
        <v>3.1960000000000002</v>
      </c>
      <c r="H46" s="29" t="s">
        <v>165</v>
      </c>
      <c r="I46" s="30">
        <v>1598</v>
      </c>
    </row>
    <row r="47" spans="1:9" s="3" customFormat="1" ht="18" x14ac:dyDescent="0.2">
      <c r="A47" s="25"/>
      <c r="B47" s="31" t="s">
        <v>166</v>
      </c>
      <c r="C47" s="27" t="s">
        <v>11</v>
      </c>
      <c r="D47" s="32" t="s">
        <v>167</v>
      </c>
      <c r="E47" s="28" t="s">
        <v>168</v>
      </c>
      <c r="F47" s="27" t="s">
        <v>169</v>
      </c>
      <c r="G47" s="33">
        <f>I47/600</f>
        <v>3.1916666666666669</v>
      </c>
      <c r="H47" s="29" t="s">
        <v>170</v>
      </c>
      <c r="I47" s="30">
        <v>1915</v>
      </c>
    </row>
    <row r="48" spans="1:9" s="3" customFormat="1" ht="18" x14ac:dyDescent="0.2">
      <c r="A48" s="25"/>
      <c r="B48" s="31" t="s">
        <v>171</v>
      </c>
      <c r="C48" s="27" t="s">
        <v>11</v>
      </c>
      <c r="D48" s="32" t="s">
        <v>172</v>
      </c>
      <c r="E48" s="28" t="s">
        <v>173</v>
      </c>
      <c r="F48" s="27" t="s">
        <v>174</v>
      </c>
      <c r="G48" s="33">
        <f>I48/1000</f>
        <v>3.19</v>
      </c>
      <c r="H48" s="29" t="s">
        <v>175</v>
      </c>
      <c r="I48" s="30">
        <v>3190</v>
      </c>
    </row>
    <row r="49" spans="1:9" s="3" customFormat="1" ht="18" x14ac:dyDescent="0.2">
      <c r="A49" s="25"/>
      <c r="B49" s="31" t="s">
        <v>176</v>
      </c>
      <c r="C49" s="27" t="s">
        <v>11</v>
      </c>
      <c r="D49" s="32" t="s">
        <v>177</v>
      </c>
      <c r="E49" s="28" t="s">
        <v>178</v>
      </c>
      <c r="F49" s="27" t="s">
        <v>179</v>
      </c>
      <c r="G49" s="33">
        <f>I49/1200</f>
        <v>3.1883333333333335</v>
      </c>
      <c r="H49" s="29" t="s">
        <v>180</v>
      </c>
      <c r="I49" s="30">
        <v>3826</v>
      </c>
    </row>
    <row r="50" spans="1:9" s="3" customFormat="1" ht="18" x14ac:dyDescent="0.2">
      <c r="A50" s="25"/>
      <c r="B50" s="31" t="s">
        <v>181</v>
      </c>
      <c r="C50" s="27" t="s">
        <v>11</v>
      </c>
      <c r="D50" s="32" t="s">
        <v>182</v>
      </c>
      <c r="E50" s="28" t="s">
        <v>183</v>
      </c>
      <c r="F50" s="27" t="s">
        <v>184</v>
      </c>
      <c r="G50" s="33">
        <f>I50/500</f>
        <v>3.1960000000000002</v>
      </c>
      <c r="H50" s="29" t="s">
        <v>185</v>
      </c>
      <c r="I50" s="30">
        <v>1598</v>
      </c>
    </row>
    <row r="51" spans="1:9" s="3" customFormat="1" ht="18" x14ac:dyDescent="0.2">
      <c r="A51" s="25"/>
      <c r="B51" s="34" t="s">
        <v>7</v>
      </c>
      <c r="C51" s="27" t="s">
        <v>7</v>
      </c>
      <c r="D51" s="27" t="s">
        <v>7</v>
      </c>
      <c r="E51" s="28" t="s">
        <v>7</v>
      </c>
      <c r="F51" s="27" t="s">
        <v>7</v>
      </c>
      <c r="G51" s="33"/>
      <c r="H51" s="29" t="s">
        <v>7</v>
      </c>
      <c r="I51" s="33"/>
    </row>
    <row r="52" spans="1:9" s="3" customFormat="1" ht="18" x14ac:dyDescent="0.2">
      <c r="A52" s="25"/>
      <c r="B52" s="31" t="s">
        <v>186</v>
      </c>
      <c r="C52" s="37" t="s">
        <v>7</v>
      </c>
      <c r="D52" s="32" t="s">
        <v>187</v>
      </c>
      <c r="E52" s="28" t="s">
        <v>188</v>
      </c>
      <c r="F52" s="37" t="s">
        <v>7</v>
      </c>
      <c r="G52" s="33">
        <f>I52/1</f>
        <v>8</v>
      </c>
      <c r="H52" s="29" t="s">
        <v>189</v>
      </c>
      <c r="I52" s="30">
        <v>8</v>
      </c>
    </row>
    <row r="53" spans="1:9" s="3" customFormat="1" ht="18" x14ac:dyDescent="0.2">
      <c r="A53" s="25"/>
      <c r="B53" s="31" t="s">
        <v>190</v>
      </c>
      <c r="C53" s="27" t="s">
        <v>11</v>
      </c>
      <c r="D53" s="32" t="s">
        <v>191</v>
      </c>
      <c r="E53" s="28" t="s">
        <v>192</v>
      </c>
      <c r="F53" s="27" t="s">
        <v>83</v>
      </c>
      <c r="G53" s="33">
        <f>I53/100</f>
        <v>5.37</v>
      </c>
      <c r="H53" s="29" t="s">
        <v>193</v>
      </c>
      <c r="I53" s="30">
        <v>537</v>
      </c>
    </row>
    <row r="54" spans="1:9" s="3" customFormat="1" ht="18" x14ac:dyDescent="0.2">
      <c r="A54" s="25"/>
      <c r="B54" s="31" t="s">
        <v>194</v>
      </c>
      <c r="C54" s="27" t="s">
        <v>11</v>
      </c>
      <c r="D54" s="32" t="s">
        <v>195</v>
      </c>
      <c r="E54" s="28" t="s">
        <v>196</v>
      </c>
      <c r="F54" s="27" t="s">
        <v>197</v>
      </c>
      <c r="G54" s="33">
        <f>I54/300</f>
        <v>5.36</v>
      </c>
      <c r="H54" s="29" t="s">
        <v>198</v>
      </c>
      <c r="I54" s="30">
        <v>1608</v>
      </c>
    </row>
    <row r="55" spans="1:9" s="3" customFormat="1" ht="18" x14ac:dyDescent="0.2">
      <c r="A55" s="25"/>
      <c r="B55" s="31" t="s">
        <v>199</v>
      </c>
      <c r="C55" s="27" t="s">
        <v>11</v>
      </c>
      <c r="D55" s="32" t="s">
        <v>200</v>
      </c>
      <c r="E55" s="28" t="s">
        <v>201</v>
      </c>
      <c r="F55" s="27" t="s">
        <v>202</v>
      </c>
      <c r="G55" s="33">
        <f>I55/600</f>
        <v>5.3533333333333335</v>
      </c>
      <c r="H55" s="29" t="s">
        <v>203</v>
      </c>
      <c r="I55" s="30">
        <v>3212</v>
      </c>
    </row>
    <row r="56" spans="1:9" s="8" customFormat="1" ht="30" x14ac:dyDescent="0.2">
      <c r="A56" s="25"/>
      <c r="B56" s="31" t="s">
        <v>204</v>
      </c>
      <c r="C56" s="27" t="s">
        <v>11</v>
      </c>
      <c r="D56" s="32" t="s">
        <v>205</v>
      </c>
      <c r="E56" s="28" t="s">
        <v>206</v>
      </c>
      <c r="F56" s="27" t="s">
        <v>20</v>
      </c>
      <c r="G56" s="33">
        <f>I56/100</f>
        <v>5.37</v>
      </c>
      <c r="H56" s="29" t="s">
        <v>207</v>
      </c>
      <c r="I56" s="30">
        <v>537</v>
      </c>
    </row>
    <row r="57" spans="1:9" x14ac:dyDescent="0.2">
      <c r="A57" s="25"/>
      <c r="B57" s="34" t="s">
        <v>7</v>
      </c>
      <c r="C57" s="41" t="s">
        <v>7</v>
      </c>
      <c r="D57" s="41" t="s">
        <v>7</v>
      </c>
      <c r="E57" s="41" t="s">
        <v>7</v>
      </c>
      <c r="F57" s="41" t="s">
        <v>7</v>
      </c>
      <c r="G57" s="33"/>
      <c r="H57" s="41" t="s">
        <v>7</v>
      </c>
      <c r="I57" s="33"/>
    </row>
    <row r="58" spans="1:9" ht="20.25" x14ac:dyDescent="0.2">
      <c r="A58" s="42"/>
      <c r="B58" s="43" t="s">
        <v>208</v>
      </c>
      <c r="C58" s="44" t="s">
        <v>7</v>
      </c>
      <c r="D58" s="44" t="s">
        <v>7</v>
      </c>
      <c r="E58" s="45" t="s">
        <v>7</v>
      </c>
      <c r="F58" s="44" t="s">
        <v>7</v>
      </c>
      <c r="G58" s="33"/>
      <c r="H58" s="46" t="s">
        <v>7</v>
      </c>
      <c r="I58" s="33"/>
    </row>
    <row r="59" spans="1:9" x14ac:dyDescent="0.2">
      <c r="A59" s="25"/>
      <c r="B59" s="31" t="s">
        <v>209</v>
      </c>
      <c r="C59" s="27" t="s">
        <v>11</v>
      </c>
      <c r="D59" s="32" t="s">
        <v>210</v>
      </c>
      <c r="E59" s="28" t="s">
        <v>211</v>
      </c>
      <c r="F59" s="27" t="s">
        <v>212</v>
      </c>
      <c r="G59" s="33">
        <f>I59/160</f>
        <v>6.0656249999999998</v>
      </c>
      <c r="H59" s="29" t="s">
        <v>213</v>
      </c>
      <c r="I59" s="30">
        <v>970.5</v>
      </c>
    </row>
    <row r="60" spans="1:9" x14ac:dyDescent="0.2">
      <c r="A60" s="25"/>
      <c r="B60" s="31" t="s">
        <v>214</v>
      </c>
      <c r="C60" s="27" t="s">
        <v>11</v>
      </c>
      <c r="D60" s="32" t="s">
        <v>215</v>
      </c>
      <c r="E60" s="28" t="s">
        <v>216</v>
      </c>
      <c r="F60" s="27" t="s">
        <v>217</v>
      </c>
      <c r="G60" s="33">
        <f>I60/180</f>
        <v>6.072222222222222</v>
      </c>
      <c r="H60" s="29" t="s">
        <v>218</v>
      </c>
      <c r="I60" s="30">
        <v>1093</v>
      </c>
    </row>
    <row r="61" spans="1:9" x14ac:dyDescent="0.2">
      <c r="A61" s="25"/>
      <c r="B61" s="31" t="s">
        <v>219</v>
      </c>
      <c r="C61" s="27" t="s">
        <v>11</v>
      </c>
      <c r="D61" s="32" t="s">
        <v>220</v>
      </c>
      <c r="E61" s="28" t="s">
        <v>221</v>
      </c>
      <c r="F61" s="27" t="s">
        <v>222</v>
      </c>
      <c r="G61" s="33">
        <f>I61/200</f>
        <v>6.0750000000000002</v>
      </c>
      <c r="H61" s="29" t="s">
        <v>223</v>
      </c>
      <c r="I61" s="30">
        <v>1215</v>
      </c>
    </row>
    <row r="62" spans="1:9" x14ac:dyDescent="0.2">
      <c r="A62" s="25"/>
      <c r="B62" s="31" t="s">
        <v>224</v>
      </c>
      <c r="C62" s="27" t="s">
        <v>11</v>
      </c>
      <c r="D62" s="32" t="s">
        <v>225</v>
      </c>
      <c r="E62" s="28" t="s">
        <v>226</v>
      </c>
      <c r="F62" s="27" t="s">
        <v>227</v>
      </c>
      <c r="G62" s="33">
        <f>I62/600</f>
        <v>6.0650000000000004</v>
      </c>
      <c r="H62" s="29" t="s">
        <v>228</v>
      </c>
      <c r="I62" s="30">
        <v>3639</v>
      </c>
    </row>
    <row r="63" spans="1:9" x14ac:dyDescent="0.2">
      <c r="A63" s="25"/>
      <c r="B63" s="34" t="s">
        <v>7</v>
      </c>
      <c r="C63" s="27" t="s">
        <v>7</v>
      </c>
      <c r="D63" s="27" t="s">
        <v>7</v>
      </c>
      <c r="E63" s="28" t="s">
        <v>7</v>
      </c>
      <c r="F63" s="27" t="s">
        <v>7</v>
      </c>
      <c r="G63" s="33"/>
      <c r="H63" s="29" t="s">
        <v>7</v>
      </c>
      <c r="I63" s="33"/>
    </row>
    <row r="64" spans="1:9" x14ac:dyDescent="0.2">
      <c r="A64" s="25"/>
      <c r="B64" s="31" t="s">
        <v>229</v>
      </c>
      <c r="C64" s="27" t="s">
        <v>11</v>
      </c>
      <c r="D64" s="32" t="s">
        <v>230</v>
      </c>
      <c r="E64" s="28" t="s">
        <v>231</v>
      </c>
      <c r="F64" s="27" t="s">
        <v>232</v>
      </c>
      <c r="G64" s="33">
        <f>I64/200</f>
        <v>7.8849999999999998</v>
      </c>
      <c r="H64" s="29" t="s">
        <v>233</v>
      </c>
      <c r="I64" s="30">
        <v>1577</v>
      </c>
    </row>
    <row r="65" spans="1:9" x14ac:dyDescent="0.2">
      <c r="A65" s="25"/>
      <c r="B65" s="31" t="s">
        <v>234</v>
      </c>
      <c r="C65" s="27" t="s">
        <v>11</v>
      </c>
      <c r="D65" s="32" t="s">
        <v>235</v>
      </c>
      <c r="E65" s="28" t="s">
        <v>236</v>
      </c>
      <c r="F65" s="27" t="s">
        <v>237</v>
      </c>
      <c r="G65" s="33">
        <f>I65/250</f>
        <v>7.8840000000000003</v>
      </c>
      <c r="H65" s="29" t="s">
        <v>238</v>
      </c>
      <c r="I65" s="30">
        <v>1971</v>
      </c>
    </row>
    <row r="66" spans="1:9" x14ac:dyDescent="0.2">
      <c r="A66" s="25"/>
      <c r="B66" s="31" t="s">
        <v>239</v>
      </c>
      <c r="C66" s="27" t="s">
        <v>11</v>
      </c>
      <c r="D66" s="32" t="s">
        <v>240</v>
      </c>
      <c r="E66" s="28" t="s">
        <v>241</v>
      </c>
      <c r="F66" s="27" t="s">
        <v>242</v>
      </c>
      <c r="G66" s="33">
        <f>I66/300</f>
        <v>7.8766666666666669</v>
      </c>
      <c r="H66" s="29" t="s">
        <v>243</v>
      </c>
      <c r="I66" s="30">
        <v>2363</v>
      </c>
    </row>
    <row r="67" spans="1:9" x14ac:dyDescent="0.2">
      <c r="A67" s="25"/>
      <c r="B67" s="31" t="s">
        <v>244</v>
      </c>
      <c r="C67" s="27" t="s">
        <v>11</v>
      </c>
      <c r="D67" s="32" t="s">
        <v>245</v>
      </c>
      <c r="E67" s="28" t="s">
        <v>246</v>
      </c>
      <c r="F67" s="27" t="s">
        <v>247</v>
      </c>
      <c r="G67" s="33">
        <f>I67/400</f>
        <v>7.87</v>
      </c>
      <c r="H67" s="29" t="s">
        <v>248</v>
      </c>
      <c r="I67" s="30">
        <v>3148</v>
      </c>
    </row>
    <row r="68" spans="1:9" x14ac:dyDescent="0.2">
      <c r="A68" s="25"/>
      <c r="B68" s="31" t="s">
        <v>249</v>
      </c>
      <c r="C68" s="27" t="s">
        <v>11</v>
      </c>
      <c r="D68" s="32" t="s">
        <v>250</v>
      </c>
      <c r="E68" s="28" t="s">
        <v>251</v>
      </c>
      <c r="F68" s="27" t="s">
        <v>252</v>
      </c>
      <c r="G68" s="33">
        <f>I68/600</f>
        <v>7.8666666666666663</v>
      </c>
      <c r="H68" s="29" t="s">
        <v>253</v>
      </c>
      <c r="I68" s="30">
        <v>4720</v>
      </c>
    </row>
    <row r="69" spans="1:9" x14ac:dyDescent="0.2">
      <c r="A69" s="25"/>
      <c r="B69" s="34" t="s">
        <v>7</v>
      </c>
      <c r="C69" s="27" t="s">
        <v>7</v>
      </c>
      <c r="D69" s="27" t="s">
        <v>7</v>
      </c>
      <c r="E69" s="28" t="s">
        <v>7</v>
      </c>
      <c r="F69" s="27" t="s">
        <v>7</v>
      </c>
      <c r="G69" s="33"/>
      <c r="H69" s="29" t="s">
        <v>7</v>
      </c>
      <c r="I69" s="33"/>
    </row>
    <row r="70" spans="1:9" x14ac:dyDescent="0.2">
      <c r="A70" s="25"/>
      <c r="B70" s="31" t="s">
        <v>254</v>
      </c>
      <c r="C70" s="27" t="s">
        <v>11</v>
      </c>
      <c r="D70" s="32" t="s">
        <v>255</v>
      </c>
      <c r="E70" s="28" t="s">
        <v>256</v>
      </c>
      <c r="F70" s="27" t="s">
        <v>88</v>
      </c>
      <c r="G70" s="33">
        <f>I70/200</f>
        <v>9.6349999999999998</v>
      </c>
      <c r="H70" s="29" t="s">
        <v>257</v>
      </c>
      <c r="I70" s="30">
        <v>1927</v>
      </c>
    </row>
    <row r="71" spans="1:9" x14ac:dyDescent="0.2">
      <c r="A71" s="25"/>
      <c r="B71" s="31" t="s">
        <v>258</v>
      </c>
      <c r="C71" s="27" t="s">
        <v>11</v>
      </c>
      <c r="D71" s="32" t="s">
        <v>259</v>
      </c>
      <c r="E71" s="28" t="s">
        <v>260</v>
      </c>
      <c r="F71" s="27" t="s">
        <v>261</v>
      </c>
      <c r="G71" s="33">
        <f>I71/200</f>
        <v>14.41</v>
      </c>
      <c r="H71" s="29" t="s">
        <v>262</v>
      </c>
      <c r="I71" s="30">
        <v>2882</v>
      </c>
    </row>
    <row r="72" spans="1:9" x14ac:dyDescent="0.2">
      <c r="A72" s="25"/>
      <c r="B72" s="31" t="s">
        <v>263</v>
      </c>
      <c r="C72" s="27" t="s">
        <v>11</v>
      </c>
      <c r="D72" s="32" t="s">
        <v>264</v>
      </c>
      <c r="E72" s="28" t="s">
        <v>265</v>
      </c>
      <c r="F72" s="27" t="s">
        <v>266</v>
      </c>
      <c r="G72" s="33">
        <f>I72/400</f>
        <v>9.6074999999999999</v>
      </c>
      <c r="H72" s="29" t="s">
        <v>267</v>
      </c>
      <c r="I72" s="30">
        <v>3843</v>
      </c>
    </row>
    <row r="73" spans="1:9" x14ac:dyDescent="0.2">
      <c r="A73" s="25"/>
      <c r="B73" s="31" t="s">
        <v>268</v>
      </c>
      <c r="C73" s="27" t="s">
        <v>11</v>
      </c>
      <c r="D73" s="32" t="s">
        <v>269</v>
      </c>
      <c r="E73" s="28" t="s">
        <v>270</v>
      </c>
      <c r="F73" s="27" t="s">
        <v>271</v>
      </c>
      <c r="G73" s="33">
        <f>I73/600</f>
        <v>9.5933333333333337</v>
      </c>
      <c r="H73" s="29" t="s">
        <v>272</v>
      </c>
      <c r="I73" s="30">
        <v>5756</v>
      </c>
    </row>
    <row r="74" spans="1:9" x14ac:dyDescent="0.2">
      <c r="A74" s="25"/>
      <c r="B74" s="34" t="s">
        <v>7</v>
      </c>
      <c r="C74" s="27" t="s">
        <v>7</v>
      </c>
      <c r="D74" s="27" t="s">
        <v>7</v>
      </c>
      <c r="E74" s="28" t="s">
        <v>7</v>
      </c>
      <c r="F74" s="27" t="s">
        <v>7</v>
      </c>
      <c r="G74" s="33"/>
      <c r="H74" s="29" t="s">
        <v>7</v>
      </c>
      <c r="I74" s="33"/>
    </row>
    <row r="75" spans="1:9" x14ac:dyDescent="0.2">
      <c r="A75" s="25"/>
      <c r="B75" s="31" t="s">
        <v>273</v>
      </c>
      <c r="C75" s="27" t="s">
        <v>11</v>
      </c>
      <c r="D75" s="32" t="s">
        <v>274</v>
      </c>
      <c r="E75" s="28" t="s">
        <v>275</v>
      </c>
      <c r="F75" s="27" t="s">
        <v>128</v>
      </c>
      <c r="G75" s="33">
        <f>I75/100</f>
        <v>13.07</v>
      </c>
      <c r="H75" s="29" t="s">
        <v>276</v>
      </c>
      <c r="I75" s="30">
        <v>1307</v>
      </c>
    </row>
    <row r="76" spans="1:9" x14ac:dyDescent="0.2">
      <c r="A76" s="25"/>
      <c r="B76" s="31" t="s">
        <v>277</v>
      </c>
      <c r="C76" s="27" t="s">
        <v>11</v>
      </c>
      <c r="D76" s="32" t="s">
        <v>278</v>
      </c>
      <c r="E76" s="28" t="s">
        <v>279</v>
      </c>
      <c r="F76" s="27" t="s">
        <v>280</v>
      </c>
      <c r="G76" s="33">
        <f>I76/200</f>
        <v>13.055</v>
      </c>
      <c r="H76" s="29" t="s">
        <v>281</v>
      </c>
      <c r="I76" s="30">
        <v>2611</v>
      </c>
    </row>
    <row r="77" spans="1:9" x14ac:dyDescent="0.2">
      <c r="A77" s="25"/>
      <c r="B77" s="31" t="s">
        <v>282</v>
      </c>
      <c r="C77" s="27" t="s">
        <v>11</v>
      </c>
      <c r="D77" s="32" t="s">
        <v>283</v>
      </c>
      <c r="E77" s="28" t="s">
        <v>284</v>
      </c>
      <c r="F77" s="27" t="s">
        <v>285</v>
      </c>
      <c r="G77" s="33">
        <f>I77/300</f>
        <v>13.053333333333333</v>
      </c>
      <c r="H77" s="29" t="s">
        <v>286</v>
      </c>
      <c r="I77" s="30">
        <v>3916</v>
      </c>
    </row>
    <row r="78" spans="1:9" x14ac:dyDescent="0.2">
      <c r="A78" s="25"/>
      <c r="B78" s="31" t="s">
        <v>287</v>
      </c>
      <c r="C78" s="27" t="s">
        <v>11</v>
      </c>
      <c r="D78" s="32" t="s">
        <v>288</v>
      </c>
      <c r="E78" s="28" t="s">
        <v>289</v>
      </c>
      <c r="F78" s="27" t="s">
        <v>290</v>
      </c>
      <c r="G78" s="33">
        <f>I78/400</f>
        <v>13.045</v>
      </c>
      <c r="H78" s="29" t="s">
        <v>291</v>
      </c>
      <c r="I78" s="30">
        <v>5218</v>
      </c>
    </row>
    <row r="79" spans="1:9" x14ac:dyDescent="0.2">
      <c r="A79" s="25"/>
      <c r="B79" s="34" t="s">
        <v>7</v>
      </c>
      <c r="C79" s="41" t="s">
        <v>7</v>
      </c>
      <c r="D79" s="41" t="s">
        <v>7</v>
      </c>
      <c r="E79" s="41" t="s">
        <v>7</v>
      </c>
      <c r="F79" s="41" t="s">
        <v>7</v>
      </c>
      <c r="G79" s="33"/>
      <c r="H79" s="41" t="s">
        <v>7</v>
      </c>
      <c r="I79" s="33"/>
    </row>
    <row r="80" spans="1:9" ht="20.25" x14ac:dyDescent="0.2">
      <c r="A80" s="25"/>
      <c r="B80" s="36" t="s">
        <v>292</v>
      </c>
      <c r="C80" s="37" t="s">
        <v>7</v>
      </c>
      <c r="D80" s="37" t="s">
        <v>7</v>
      </c>
      <c r="E80" s="38" t="s">
        <v>7</v>
      </c>
      <c r="F80" s="37" t="s">
        <v>7</v>
      </c>
      <c r="G80" s="33"/>
      <c r="H80" s="39" t="s">
        <v>7</v>
      </c>
      <c r="I80" s="33"/>
    </row>
    <row r="81" spans="1:9" x14ac:dyDescent="0.2">
      <c r="A81" s="25"/>
      <c r="B81" s="31" t="s">
        <v>293</v>
      </c>
      <c r="C81" s="27" t="s">
        <v>11</v>
      </c>
      <c r="D81" s="32" t="s">
        <v>294</v>
      </c>
      <c r="E81" s="28" t="s">
        <v>295</v>
      </c>
      <c r="F81" s="27" t="s">
        <v>83</v>
      </c>
      <c r="G81" s="33">
        <f>I81/200</f>
        <v>2.2075</v>
      </c>
      <c r="H81" s="29" t="s">
        <v>296</v>
      </c>
      <c r="I81" s="30">
        <v>441.5</v>
      </c>
    </row>
    <row r="82" spans="1:9" x14ac:dyDescent="0.2">
      <c r="A82" s="25"/>
      <c r="B82" s="34" t="s">
        <v>7</v>
      </c>
      <c r="C82" s="27" t="s">
        <v>7</v>
      </c>
      <c r="D82" s="27" t="s">
        <v>7</v>
      </c>
      <c r="E82" s="28" t="s">
        <v>7</v>
      </c>
      <c r="F82" s="27" t="s">
        <v>7</v>
      </c>
      <c r="G82" s="33"/>
      <c r="H82" s="29" t="s">
        <v>7</v>
      </c>
      <c r="I82" s="33"/>
    </row>
    <row r="83" spans="1:9" x14ac:dyDescent="0.2">
      <c r="A83" s="25"/>
      <c r="B83" s="31" t="s">
        <v>297</v>
      </c>
      <c r="C83" s="27" t="s">
        <v>11</v>
      </c>
      <c r="D83" s="32" t="s">
        <v>298</v>
      </c>
      <c r="E83" s="28" t="s">
        <v>299</v>
      </c>
      <c r="F83" s="27" t="s">
        <v>40</v>
      </c>
      <c r="G83" s="33">
        <f>I83/300</f>
        <v>3.08</v>
      </c>
      <c r="H83" s="29" t="s">
        <v>300</v>
      </c>
      <c r="I83" s="30">
        <v>924</v>
      </c>
    </row>
    <row r="84" spans="1:9" x14ac:dyDescent="0.2">
      <c r="A84" s="25"/>
      <c r="B84" s="31" t="s">
        <v>301</v>
      </c>
      <c r="C84" s="27" t="s">
        <v>11</v>
      </c>
      <c r="D84" s="32" t="s">
        <v>302</v>
      </c>
      <c r="E84" s="28" t="s">
        <v>303</v>
      </c>
      <c r="F84" s="27" t="s">
        <v>280</v>
      </c>
      <c r="G84" s="33">
        <f>I84/1000</f>
        <v>3.0779999999999998</v>
      </c>
      <c r="H84" s="29" t="s">
        <v>304</v>
      </c>
      <c r="I84" s="30">
        <v>3078</v>
      </c>
    </row>
    <row r="85" spans="1:9" x14ac:dyDescent="0.2">
      <c r="A85" s="25"/>
      <c r="B85" s="34" t="s">
        <v>7</v>
      </c>
      <c r="C85" s="27" t="s">
        <v>7</v>
      </c>
      <c r="D85" s="27" t="s">
        <v>7</v>
      </c>
      <c r="E85" s="28" t="s">
        <v>7</v>
      </c>
      <c r="F85" s="27" t="s">
        <v>7</v>
      </c>
      <c r="G85" s="33"/>
      <c r="H85" s="29" t="s">
        <v>7</v>
      </c>
      <c r="I85" s="33"/>
    </row>
    <row r="86" spans="1:9" x14ac:dyDescent="0.2">
      <c r="A86" s="25"/>
      <c r="B86" s="31" t="s">
        <v>305</v>
      </c>
      <c r="C86" s="27" t="s">
        <v>11</v>
      </c>
      <c r="D86" s="32" t="s">
        <v>306</v>
      </c>
      <c r="E86" s="28" t="s">
        <v>307</v>
      </c>
      <c r="F86" s="27" t="s">
        <v>128</v>
      </c>
      <c r="G86" s="33">
        <f>I86/300</f>
        <v>3.8833333333333333</v>
      </c>
      <c r="H86" s="29" t="s">
        <v>308</v>
      </c>
      <c r="I86" s="30">
        <v>1165</v>
      </c>
    </row>
    <row r="87" spans="1:9" x14ac:dyDescent="0.2">
      <c r="A87" s="25"/>
      <c r="B87" s="31" t="s">
        <v>309</v>
      </c>
      <c r="C87" s="27" t="s">
        <v>11</v>
      </c>
      <c r="D87" s="32" t="s">
        <v>310</v>
      </c>
      <c r="E87" s="28" t="s">
        <v>311</v>
      </c>
      <c r="F87" s="27" t="s">
        <v>312</v>
      </c>
      <c r="G87" s="33">
        <f>I87/1200</f>
        <v>3.8774999999999999</v>
      </c>
      <c r="H87" s="29" t="s">
        <v>313</v>
      </c>
      <c r="I87" s="30">
        <v>4653</v>
      </c>
    </row>
    <row r="88" spans="1:9" x14ac:dyDescent="0.2">
      <c r="A88" s="25"/>
      <c r="B88" s="34" t="s">
        <v>7</v>
      </c>
      <c r="C88" s="27" t="s">
        <v>7</v>
      </c>
      <c r="D88" s="27" t="s">
        <v>7</v>
      </c>
      <c r="E88" s="28" t="s">
        <v>7</v>
      </c>
      <c r="F88" s="27" t="s">
        <v>7</v>
      </c>
      <c r="G88" s="33"/>
      <c r="H88" s="29" t="s">
        <v>7</v>
      </c>
      <c r="I88" s="33"/>
    </row>
    <row r="89" spans="1:9" x14ac:dyDescent="0.2">
      <c r="A89" s="25"/>
      <c r="B89" s="31" t="s">
        <v>314</v>
      </c>
      <c r="C89" s="27" t="s">
        <v>11</v>
      </c>
      <c r="D89" s="32" t="s">
        <v>315</v>
      </c>
      <c r="E89" s="28" t="s">
        <v>316</v>
      </c>
      <c r="F89" s="27" t="s">
        <v>83</v>
      </c>
      <c r="G89" s="33">
        <f>I89/100</f>
        <v>5.2149999999999999</v>
      </c>
      <c r="H89" s="29" t="s">
        <v>317</v>
      </c>
      <c r="I89" s="30">
        <v>521.5</v>
      </c>
    </row>
    <row r="90" spans="1:9" x14ac:dyDescent="0.2">
      <c r="A90" s="25"/>
      <c r="B90" s="31" t="s">
        <v>318</v>
      </c>
      <c r="C90" s="27" t="s">
        <v>11</v>
      </c>
      <c r="D90" s="32" t="s">
        <v>319</v>
      </c>
      <c r="E90" s="28" t="s">
        <v>320</v>
      </c>
      <c r="F90" s="27" t="s">
        <v>321</v>
      </c>
      <c r="G90" s="33">
        <f>I90/300</f>
        <v>5.19</v>
      </c>
      <c r="H90" s="29" t="s">
        <v>322</v>
      </c>
      <c r="I90" s="30">
        <v>1557</v>
      </c>
    </row>
    <row r="91" spans="1:9" x14ac:dyDescent="0.2">
      <c r="A91" s="25"/>
      <c r="B91" s="34" t="s">
        <v>7</v>
      </c>
      <c r="C91" s="27" t="s">
        <v>7</v>
      </c>
      <c r="D91" s="27" t="s">
        <v>7</v>
      </c>
      <c r="E91" s="28" t="s">
        <v>7</v>
      </c>
      <c r="F91" s="27" t="s">
        <v>7</v>
      </c>
      <c r="G91" s="33"/>
      <c r="H91" s="29" t="s">
        <v>7</v>
      </c>
      <c r="I91" s="33"/>
    </row>
    <row r="92" spans="1:9" x14ac:dyDescent="0.2">
      <c r="A92" s="25"/>
      <c r="B92" s="31" t="s">
        <v>323</v>
      </c>
      <c r="C92" s="27" t="s">
        <v>11</v>
      </c>
      <c r="D92" s="32" t="s">
        <v>324</v>
      </c>
      <c r="E92" s="28" t="s">
        <v>325</v>
      </c>
      <c r="F92" s="27" t="s">
        <v>326</v>
      </c>
      <c r="G92" s="33">
        <f>I92/100</f>
        <v>6.7649999999999997</v>
      </c>
      <c r="H92" s="29" t="s">
        <v>327</v>
      </c>
      <c r="I92" s="30">
        <v>676.5</v>
      </c>
    </row>
    <row r="93" spans="1:9" x14ac:dyDescent="0.2">
      <c r="A93" s="47"/>
      <c r="B93" s="31" t="s">
        <v>328</v>
      </c>
      <c r="C93" s="27" t="s">
        <v>11</v>
      </c>
      <c r="D93" s="32" t="s">
        <v>329</v>
      </c>
      <c r="E93" s="28" t="s">
        <v>330</v>
      </c>
      <c r="F93" s="27" t="s">
        <v>25</v>
      </c>
      <c r="G93" s="33">
        <f>I93/300</f>
        <v>6.76</v>
      </c>
      <c r="H93" s="29" t="s">
        <v>331</v>
      </c>
      <c r="I93" s="30">
        <v>2028</v>
      </c>
    </row>
    <row r="94" spans="1:9" x14ac:dyDescent="0.2">
      <c r="A94" s="25"/>
      <c r="B94" s="34" t="s">
        <v>7</v>
      </c>
      <c r="C94" s="41" t="s">
        <v>7</v>
      </c>
      <c r="D94" s="41" t="s">
        <v>7</v>
      </c>
      <c r="E94" s="41" t="s">
        <v>7</v>
      </c>
      <c r="F94" s="41" t="s">
        <v>7</v>
      </c>
      <c r="G94" s="41" t="s">
        <v>7</v>
      </c>
      <c r="H94" s="41" t="s">
        <v>7</v>
      </c>
      <c r="I94" s="33"/>
    </row>
    <row r="95" spans="1:9" ht="25.5" x14ac:dyDescent="0.2">
      <c r="A95" s="25"/>
      <c r="B95" s="22" t="s">
        <v>332</v>
      </c>
      <c r="C95" s="27" t="s">
        <v>7</v>
      </c>
      <c r="D95" s="27" t="s">
        <v>7</v>
      </c>
      <c r="E95" s="28" t="s">
        <v>7</v>
      </c>
      <c r="F95" s="27" t="s">
        <v>7</v>
      </c>
      <c r="G95" s="29" t="s">
        <v>7</v>
      </c>
      <c r="H95" s="29" t="s">
        <v>7</v>
      </c>
      <c r="I95" s="33"/>
    </row>
    <row r="96" spans="1:9" ht="20.25" x14ac:dyDescent="0.2">
      <c r="A96" s="25"/>
      <c r="B96" s="26" t="s">
        <v>333</v>
      </c>
      <c r="C96" s="27" t="s">
        <v>7</v>
      </c>
      <c r="D96" s="27" t="s">
        <v>7</v>
      </c>
      <c r="E96" s="28" t="s">
        <v>7</v>
      </c>
      <c r="F96" s="27" t="s">
        <v>7</v>
      </c>
      <c r="G96" s="29" t="s">
        <v>7</v>
      </c>
      <c r="H96" s="29" t="s">
        <v>7</v>
      </c>
      <c r="I96" s="33"/>
    </row>
    <row r="97" spans="1:9" x14ac:dyDescent="0.2">
      <c r="A97" s="25"/>
      <c r="B97" s="31" t="s">
        <v>334</v>
      </c>
      <c r="C97" s="27" t="s">
        <v>266</v>
      </c>
      <c r="D97" s="32" t="s">
        <v>335</v>
      </c>
      <c r="E97" s="28" t="s">
        <v>336</v>
      </c>
      <c r="F97" s="27" t="s">
        <v>11</v>
      </c>
      <c r="G97" s="29" t="s">
        <v>7</v>
      </c>
      <c r="H97" s="29" t="s">
        <v>337</v>
      </c>
      <c r="I97" s="30">
        <v>113</v>
      </c>
    </row>
    <row r="98" spans="1:9" x14ac:dyDescent="0.2">
      <c r="A98" s="25"/>
      <c r="B98" s="31" t="s">
        <v>338</v>
      </c>
      <c r="C98" s="27" t="s">
        <v>266</v>
      </c>
      <c r="D98" s="32" t="s">
        <v>339</v>
      </c>
      <c r="E98" s="28" t="s">
        <v>340</v>
      </c>
      <c r="F98" s="27" t="s">
        <v>11</v>
      </c>
      <c r="G98" s="29" t="s">
        <v>7</v>
      </c>
      <c r="H98" s="29" t="s">
        <v>341</v>
      </c>
      <c r="I98" s="30">
        <v>94</v>
      </c>
    </row>
    <row r="99" spans="1:9" x14ac:dyDescent="0.2">
      <c r="A99" s="25"/>
      <c r="B99" s="31" t="s">
        <v>342</v>
      </c>
      <c r="C99" s="27" t="s">
        <v>266</v>
      </c>
      <c r="D99" s="32" t="s">
        <v>343</v>
      </c>
      <c r="E99" s="28" t="s">
        <v>344</v>
      </c>
      <c r="F99" s="27" t="s">
        <v>345</v>
      </c>
      <c r="G99" s="29" t="s">
        <v>7</v>
      </c>
      <c r="H99" s="29" t="s">
        <v>346</v>
      </c>
      <c r="I99" s="30">
        <v>119</v>
      </c>
    </row>
    <row r="100" spans="1:9" x14ac:dyDescent="0.2">
      <c r="A100" s="25"/>
      <c r="B100" s="31" t="s">
        <v>347</v>
      </c>
      <c r="C100" s="27" t="s">
        <v>266</v>
      </c>
      <c r="D100" s="32" t="s">
        <v>348</v>
      </c>
      <c r="E100" s="28" t="s">
        <v>349</v>
      </c>
      <c r="F100" s="27" t="s">
        <v>350</v>
      </c>
      <c r="G100" s="29" t="s">
        <v>7</v>
      </c>
      <c r="H100" s="29" t="s">
        <v>351</v>
      </c>
      <c r="I100" s="30">
        <v>205</v>
      </c>
    </row>
    <row r="101" spans="1:9" x14ac:dyDescent="0.2">
      <c r="A101" s="48"/>
      <c r="B101" s="34" t="s">
        <v>7</v>
      </c>
      <c r="C101" s="27" t="s">
        <v>7</v>
      </c>
      <c r="D101" s="27" t="s">
        <v>7</v>
      </c>
      <c r="E101" s="28" t="s">
        <v>7</v>
      </c>
      <c r="F101" s="27" t="s">
        <v>7</v>
      </c>
      <c r="G101" s="29" t="s">
        <v>7</v>
      </c>
      <c r="H101" s="49" t="s">
        <v>7</v>
      </c>
      <c r="I101" s="33"/>
    </row>
    <row r="102" spans="1:9" ht="20.25" x14ac:dyDescent="0.2">
      <c r="A102" s="48"/>
      <c r="B102" s="26" t="s">
        <v>352</v>
      </c>
      <c r="C102" s="27" t="s">
        <v>7</v>
      </c>
      <c r="D102" s="27" t="s">
        <v>7</v>
      </c>
      <c r="E102" s="28" t="s">
        <v>7</v>
      </c>
      <c r="F102" s="27" t="s">
        <v>7</v>
      </c>
      <c r="G102" s="29" t="s">
        <v>7</v>
      </c>
      <c r="H102" s="49" t="s">
        <v>7</v>
      </c>
      <c r="I102" s="33"/>
    </row>
    <row r="103" spans="1:9" x14ac:dyDescent="0.2">
      <c r="A103" s="25"/>
      <c r="B103" s="31" t="s">
        <v>353</v>
      </c>
      <c r="C103" s="27" t="s">
        <v>59</v>
      </c>
      <c r="D103" s="32" t="s">
        <v>354</v>
      </c>
      <c r="E103" s="28" t="s">
        <v>355</v>
      </c>
      <c r="F103" s="27" t="s">
        <v>11</v>
      </c>
      <c r="G103" s="29" t="s">
        <v>7</v>
      </c>
      <c r="H103" s="29" t="s">
        <v>356</v>
      </c>
      <c r="I103" s="30">
        <v>20.5</v>
      </c>
    </row>
    <row r="104" spans="1:9" x14ac:dyDescent="0.2">
      <c r="A104" s="25"/>
      <c r="B104" s="31" t="s">
        <v>357</v>
      </c>
      <c r="C104" s="27" t="s">
        <v>59</v>
      </c>
      <c r="D104" s="32" t="s">
        <v>358</v>
      </c>
      <c r="E104" s="28" t="s">
        <v>359</v>
      </c>
      <c r="F104" s="27" t="s">
        <v>11</v>
      </c>
      <c r="G104" s="29" t="s">
        <v>7</v>
      </c>
      <c r="H104" s="29" t="s">
        <v>360</v>
      </c>
      <c r="I104" s="30">
        <v>20.5</v>
      </c>
    </row>
    <row r="105" spans="1:9" x14ac:dyDescent="0.2">
      <c r="A105" s="25"/>
      <c r="B105" s="31" t="s">
        <v>357</v>
      </c>
      <c r="C105" s="27" t="s">
        <v>266</v>
      </c>
      <c r="D105" s="32" t="s">
        <v>361</v>
      </c>
      <c r="E105" s="28" t="s">
        <v>362</v>
      </c>
      <c r="F105" s="27" t="s">
        <v>11</v>
      </c>
      <c r="G105" s="29" t="s">
        <v>7</v>
      </c>
      <c r="H105" s="29" t="s">
        <v>363</v>
      </c>
      <c r="I105" s="30">
        <v>190</v>
      </c>
    </row>
    <row r="106" spans="1:9" x14ac:dyDescent="0.2">
      <c r="A106" s="25"/>
      <c r="B106" s="31" t="s">
        <v>364</v>
      </c>
      <c r="C106" s="27" t="s">
        <v>59</v>
      </c>
      <c r="D106" s="32" t="s">
        <v>365</v>
      </c>
      <c r="E106" s="28" t="s">
        <v>366</v>
      </c>
      <c r="F106" s="27" t="s">
        <v>345</v>
      </c>
      <c r="G106" s="29" t="s">
        <v>7</v>
      </c>
      <c r="H106" s="29" t="s">
        <v>367</v>
      </c>
      <c r="I106" s="30">
        <v>28.5</v>
      </c>
    </row>
    <row r="107" spans="1:9" x14ac:dyDescent="0.2">
      <c r="A107" s="25"/>
      <c r="B107" s="31" t="s">
        <v>364</v>
      </c>
      <c r="C107" s="27" t="s">
        <v>266</v>
      </c>
      <c r="D107" s="32" t="s">
        <v>368</v>
      </c>
      <c r="E107" s="28" t="s">
        <v>369</v>
      </c>
      <c r="F107" s="27" t="s">
        <v>350</v>
      </c>
      <c r="G107" s="29" t="s">
        <v>7</v>
      </c>
      <c r="H107" s="29" t="s">
        <v>370</v>
      </c>
      <c r="I107" s="30">
        <v>273</v>
      </c>
    </row>
    <row r="108" spans="1:9" x14ac:dyDescent="0.2">
      <c r="A108" s="25"/>
      <c r="B108" s="31" t="s">
        <v>371</v>
      </c>
      <c r="C108" s="27" t="s">
        <v>59</v>
      </c>
      <c r="D108" s="32" t="s">
        <v>372</v>
      </c>
      <c r="E108" s="28" t="s">
        <v>373</v>
      </c>
      <c r="F108" s="27" t="s">
        <v>345</v>
      </c>
      <c r="G108" s="29" t="s">
        <v>7</v>
      </c>
      <c r="H108" s="29" t="s">
        <v>374</v>
      </c>
      <c r="I108" s="30">
        <v>25.5</v>
      </c>
    </row>
    <row r="109" spans="1:9" x14ac:dyDescent="0.2">
      <c r="A109" s="25"/>
      <c r="B109" s="31" t="s">
        <v>371</v>
      </c>
      <c r="C109" s="27" t="s">
        <v>266</v>
      </c>
      <c r="D109" s="32" t="s">
        <v>375</v>
      </c>
      <c r="E109" s="28" t="s">
        <v>376</v>
      </c>
      <c r="F109" s="27" t="s">
        <v>350</v>
      </c>
      <c r="G109" s="29" t="s">
        <v>7</v>
      </c>
      <c r="H109" s="29" t="s">
        <v>377</v>
      </c>
      <c r="I109" s="30">
        <v>249.5</v>
      </c>
    </row>
    <row r="110" spans="1:9" x14ac:dyDescent="0.2">
      <c r="A110" s="25"/>
      <c r="B110" s="31" t="s">
        <v>378</v>
      </c>
      <c r="C110" s="27" t="s">
        <v>59</v>
      </c>
      <c r="D110" s="32" t="s">
        <v>379</v>
      </c>
      <c r="E110" s="28" t="s">
        <v>380</v>
      </c>
      <c r="F110" s="27" t="s">
        <v>345</v>
      </c>
      <c r="G110" s="29" t="s">
        <v>7</v>
      </c>
      <c r="H110" s="29" t="s">
        <v>381</v>
      </c>
      <c r="I110" s="30">
        <v>30.5</v>
      </c>
    </row>
    <row r="111" spans="1:9" x14ac:dyDescent="0.2">
      <c r="A111" s="25"/>
      <c r="B111" s="34" t="s">
        <v>7</v>
      </c>
      <c r="C111" s="41" t="s">
        <v>7</v>
      </c>
      <c r="D111" s="41" t="s">
        <v>7</v>
      </c>
      <c r="E111" s="41" t="s">
        <v>7</v>
      </c>
      <c r="F111" s="41" t="s">
        <v>7</v>
      </c>
      <c r="G111" s="41" t="s">
        <v>7</v>
      </c>
      <c r="H111" s="41" t="s">
        <v>7</v>
      </c>
      <c r="I111" s="33"/>
    </row>
    <row r="112" spans="1:9" ht="20.25" x14ac:dyDescent="0.2">
      <c r="A112" s="25"/>
      <c r="B112" s="36" t="s">
        <v>382</v>
      </c>
      <c r="C112" s="27"/>
      <c r="D112" s="27"/>
      <c r="E112" s="28"/>
      <c r="F112" s="27"/>
      <c r="G112" s="29"/>
      <c r="H112" s="29"/>
      <c r="I112" s="33"/>
    </row>
    <row r="113" spans="1:9" x14ac:dyDescent="0.2">
      <c r="A113" s="25"/>
      <c r="B113" s="31" t="s">
        <v>383</v>
      </c>
      <c r="C113" s="27" t="s">
        <v>59</v>
      </c>
      <c r="D113" s="32" t="s">
        <v>384</v>
      </c>
      <c r="E113" s="28" t="s">
        <v>385</v>
      </c>
      <c r="F113" s="27" t="s">
        <v>11</v>
      </c>
      <c r="G113" s="29" t="s">
        <v>7</v>
      </c>
      <c r="H113" s="29" t="s">
        <v>386</v>
      </c>
      <c r="I113" s="30">
        <v>275.5</v>
      </c>
    </row>
    <row r="114" spans="1:9" x14ac:dyDescent="0.2">
      <c r="A114" s="25"/>
      <c r="B114" s="31" t="s">
        <v>387</v>
      </c>
      <c r="C114" s="27" t="s">
        <v>59</v>
      </c>
      <c r="D114" s="32" t="s">
        <v>388</v>
      </c>
      <c r="E114" s="28" t="s">
        <v>389</v>
      </c>
      <c r="F114" s="27" t="s">
        <v>11</v>
      </c>
      <c r="G114" s="29" t="s">
        <v>7</v>
      </c>
      <c r="H114" s="29" t="s">
        <v>390</v>
      </c>
      <c r="I114" s="30">
        <v>280.5</v>
      </c>
    </row>
    <row r="115" spans="1:9" x14ac:dyDescent="0.2">
      <c r="A115" s="25"/>
      <c r="B115" s="31" t="s">
        <v>391</v>
      </c>
      <c r="C115" s="27" t="s">
        <v>59</v>
      </c>
      <c r="D115" s="32" t="s">
        <v>392</v>
      </c>
      <c r="E115" s="28" t="s">
        <v>393</v>
      </c>
      <c r="F115" s="27" t="s">
        <v>345</v>
      </c>
      <c r="G115" s="29" t="s">
        <v>7</v>
      </c>
      <c r="H115" s="29" t="s">
        <v>394</v>
      </c>
      <c r="I115" s="30">
        <v>290.5</v>
      </c>
    </row>
    <row r="116" spans="1:9" s="10" customFormat="1" ht="25.5" x14ac:dyDescent="0.2">
      <c r="A116" s="25"/>
      <c r="B116" s="31" t="s">
        <v>395</v>
      </c>
      <c r="C116" s="27" t="s">
        <v>59</v>
      </c>
      <c r="D116" s="32" t="s">
        <v>396</v>
      </c>
      <c r="E116" s="28" t="s">
        <v>397</v>
      </c>
      <c r="F116" s="27" t="s">
        <v>345</v>
      </c>
      <c r="G116" s="29" t="s">
        <v>7</v>
      </c>
      <c r="H116" s="29" t="s">
        <v>398</v>
      </c>
      <c r="I116" s="30">
        <v>330</v>
      </c>
    </row>
    <row r="117" spans="1:9" s="10" customFormat="1" ht="25.5" x14ac:dyDescent="0.2">
      <c r="A117" s="25"/>
      <c r="B117" s="34" t="s">
        <v>7</v>
      </c>
      <c r="C117" s="27" t="s">
        <v>7</v>
      </c>
      <c r="D117" s="27" t="s">
        <v>7</v>
      </c>
      <c r="E117" s="28" t="s">
        <v>7</v>
      </c>
      <c r="F117" s="27" t="s">
        <v>7</v>
      </c>
      <c r="G117" s="29" t="s">
        <v>7</v>
      </c>
      <c r="H117" s="29" t="s">
        <v>7</v>
      </c>
      <c r="I117" s="33"/>
    </row>
    <row r="118" spans="1:9" x14ac:dyDescent="0.2">
      <c r="A118" s="50"/>
      <c r="B118" s="51" t="s">
        <v>399</v>
      </c>
      <c r="C118" s="52" t="s">
        <v>59</v>
      </c>
      <c r="D118" s="53" t="s">
        <v>400</v>
      </c>
      <c r="E118" s="54" t="s">
        <v>401</v>
      </c>
      <c r="F118" s="52" t="s">
        <v>11</v>
      </c>
      <c r="G118" s="55" t="s">
        <v>7</v>
      </c>
      <c r="H118" s="55" t="s">
        <v>402</v>
      </c>
      <c r="I118" s="30">
        <v>290.5</v>
      </c>
    </row>
    <row r="119" spans="1:9" x14ac:dyDescent="0.2">
      <c r="A119" s="50"/>
      <c r="B119" s="51" t="s">
        <v>403</v>
      </c>
      <c r="C119" s="52" t="s">
        <v>59</v>
      </c>
      <c r="D119" s="53" t="s">
        <v>404</v>
      </c>
      <c r="E119" s="54" t="s">
        <v>405</v>
      </c>
      <c r="F119" s="52" t="s">
        <v>11</v>
      </c>
      <c r="G119" s="55" t="s">
        <v>7</v>
      </c>
      <c r="H119" s="55" t="s">
        <v>406</v>
      </c>
      <c r="I119" s="30">
        <v>277.5</v>
      </c>
    </row>
    <row r="120" spans="1:9" x14ac:dyDescent="0.2">
      <c r="A120" s="50"/>
      <c r="B120" s="51" t="s">
        <v>407</v>
      </c>
      <c r="C120" s="52" t="s">
        <v>59</v>
      </c>
      <c r="D120" s="53" t="s">
        <v>408</v>
      </c>
      <c r="E120" s="54" t="s">
        <v>409</v>
      </c>
      <c r="F120" s="52" t="s">
        <v>345</v>
      </c>
      <c r="G120" s="55" t="s">
        <v>7</v>
      </c>
      <c r="H120" s="55" t="s">
        <v>410</v>
      </c>
      <c r="I120" s="30">
        <v>313</v>
      </c>
    </row>
    <row r="121" spans="1:9" x14ac:dyDescent="0.2">
      <c r="A121" s="50"/>
      <c r="B121" s="51" t="s">
        <v>411</v>
      </c>
      <c r="C121" s="52" t="s">
        <v>59</v>
      </c>
      <c r="D121" s="53" t="s">
        <v>412</v>
      </c>
      <c r="E121" s="54" t="s">
        <v>413</v>
      </c>
      <c r="F121" s="52" t="s">
        <v>345</v>
      </c>
      <c r="G121" s="55" t="s">
        <v>7</v>
      </c>
      <c r="H121" s="55" t="s">
        <v>414</v>
      </c>
      <c r="I121" s="30">
        <v>399</v>
      </c>
    </row>
    <row r="122" spans="1:9" x14ac:dyDescent="0.2">
      <c r="A122" s="25"/>
      <c r="B122" s="34" t="s">
        <v>7</v>
      </c>
      <c r="C122" s="41" t="s">
        <v>7</v>
      </c>
      <c r="D122" s="41" t="s">
        <v>7</v>
      </c>
      <c r="E122" s="41" t="s">
        <v>7</v>
      </c>
      <c r="F122" s="41" t="s">
        <v>7</v>
      </c>
      <c r="G122" s="41" t="s">
        <v>7</v>
      </c>
      <c r="H122" s="41" t="s">
        <v>7</v>
      </c>
      <c r="I122" s="33"/>
    </row>
    <row r="123" spans="1:9" ht="23.25" x14ac:dyDescent="0.2">
      <c r="A123" s="25"/>
      <c r="B123" s="36" t="s">
        <v>415</v>
      </c>
      <c r="C123" s="27"/>
      <c r="D123" s="56"/>
      <c r="E123" s="57"/>
      <c r="F123" s="27"/>
      <c r="G123" s="29"/>
      <c r="H123" s="29" t="s">
        <v>7</v>
      </c>
      <c r="I123" s="33"/>
    </row>
    <row r="124" spans="1:9" ht="23.25" x14ac:dyDescent="0.2">
      <c r="A124" s="25"/>
      <c r="B124" s="58" t="s">
        <v>416</v>
      </c>
      <c r="C124" s="27" t="s">
        <v>7</v>
      </c>
      <c r="D124" s="56" t="s">
        <v>7</v>
      </c>
      <c r="E124" s="57" t="s">
        <v>7</v>
      </c>
      <c r="F124" s="27" t="s">
        <v>7</v>
      </c>
      <c r="G124" s="29" t="s">
        <v>7</v>
      </c>
      <c r="H124" s="29" t="s">
        <v>7</v>
      </c>
      <c r="I124" s="33"/>
    </row>
    <row r="125" spans="1:9" x14ac:dyDescent="0.2">
      <c r="A125" s="25"/>
      <c r="B125" s="31" t="s">
        <v>417</v>
      </c>
      <c r="C125" s="27" t="s">
        <v>59</v>
      </c>
      <c r="D125" s="32" t="s">
        <v>418</v>
      </c>
      <c r="E125" s="28" t="s">
        <v>419</v>
      </c>
      <c r="F125" s="27" t="s">
        <v>11</v>
      </c>
      <c r="G125" s="29" t="s">
        <v>7</v>
      </c>
      <c r="H125" s="28" t="s">
        <v>420</v>
      </c>
      <c r="I125" s="30">
        <v>66</v>
      </c>
    </row>
    <row r="126" spans="1:9" x14ac:dyDescent="0.2">
      <c r="A126" s="25"/>
      <c r="B126" s="31" t="s">
        <v>421</v>
      </c>
      <c r="C126" s="27" t="s">
        <v>59</v>
      </c>
      <c r="D126" s="32" t="s">
        <v>422</v>
      </c>
      <c r="E126" s="28" t="s">
        <v>423</v>
      </c>
      <c r="F126" s="27" t="s">
        <v>11</v>
      </c>
      <c r="G126" s="29" t="s">
        <v>7</v>
      </c>
      <c r="H126" s="28" t="s">
        <v>424</v>
      </c>
      <c r="I126" s="30">
        <v>52.75</v>
      </c>
    </row>
    <row r="127" spans="1:9" x14ac:dyDescent="0.2">
      <c r="A127" s="25"/>
      <c r="B127" s="31" t="s">
        <v>425</v>
      </c>
      <c r="C127" s="27" t="s">
        <v>59</v>
      </c>
      <c r="D127" s="32" t="s">
        <v>426</v>
      </c>
      <c r="E127" s="28" t="s">
        <v>427</v>
      </c>
      <c r="F127" s="27" t="s">
        <v>11</v>
      </c>
      <c r="G127" s="29" t="s">
        <v>7</v>
      </c>
      <c r="H127" s="28" t="s">
        <v>428</v>
      </c>
      <c r="I127" s="30">
        <v>64</v>
      </c>
    </row>
    <row r="128" spans="1:9" x14ac:dyDescent="0.2">
      <c r="A128" s="25"/>
      <c r="B128" s="31" t="s">
        <v>429</v>
      </c>
      <c r="C128" s="27" t="s">
        <v>59</v>
      </c>
      <c r="D128" s="32" t="s">
        <v>430</v>
      </c>
      <c r="E128" s="28" t="s">
        <v>431</v>
      </c>
      <c r="F128" s="27" t="s">
        <v>11</v>
      </c>
      <c r="G128" s="29" t="s">
        <v>7</v>
      </c>
      <c r="H128" s="28" t="s">
        <v>432</v>
      </c>
      <c r="I128" s="30">
        <v>119</v>
      </c>
    </row>
    <row r="129" spans="1:9" x14ac:dyDescent="0.2">
      <c r="A129" s="25"/>
      <c r="B129" s="31" t="s">
        <v>433</v>
      </c>
      <c r="C129" s="27" t="s">
        <v>59</v>
      </c>
      <c r="D129" s="32" t="s">
        <v>434</v>
      </c>
      <c r="E129" s="28" t="s">
        <v>435</v>
      </c>
      <c r="F129" s="27" t="s">
        <v>345</v>
      </c>
      <c r="G129" s="29" t="s">
        <v>7</v>
      </c>
      <c r="H129" s="28" t="s">
        <v>436</v>
      </c>
      <c r="I129" s="30">
        <v>94</v>
      </c>
    </row>
    <row r="130" spans="1:9" x14ac:dyDescent="0.2">
      <c r="A130" s="25"/>
      <c r="B130" s="31" t="s">
        <v>437</v>
      </c>
      <c r="C130" s="27" t="s">
        <v>59</v>
      </c>
      <c r="D130" s="32" t="s">
        <v>438</v>
      </c>
      <c r="E130" s="28" t="s">
        <v>439</v>
      </c>
      <c r="F130" s="27" t="s">
        <v>345</v>
      </c>
      <c r="G130" s="29" t="s">
        <v>7</v>
      </c>
      <c r="H130" s="28" t="s">
        <v>440</v>
      </c>
      <c r="I130" s="30">
        <v>256</v>
      </c>
    </row>
    <row r="131" spans="1:9" x14ac:dyDescent="0.2">
      <c r="A131" s="48"/>
      <c r="B131" s="59" t="s">
        <v>441</v>
      </c>
      <c r="C131" s="27" t="s">
        <v>7</v>
      </c>
      <c r="D131" s="27" t="s">
        <v>7</v>
      </c>
      <c r="E131" s="28" t="s">
        <v>7</v>
      </c>
      <c r="F131" s="27" t="s">
        <v>7</v>
      </c>
      <c r="G131" s="29" t="s">
        <v>7</v>
      </c>
      <c r="H131" s="28" t="s">
        <v>7</v>
      </c>
      <c r="I131" s="33"/>
    </row>
    <row r="132" spans="1:9" x14ac:dyDescent="0.2">
      <c r="A132" s="25"/>
      <c r="B132" s="31" t="s">
        <v>443</v>
      </c>
      <c r="C132" s="27" t="s">
        <v>59</v>
      </c>
      <c r="D132" s="32" t="s">
        <v>444</v>
      </c>
      <c r="E132" s="28" t="s">
        <v>445</v>
      </c>
      <c r="F132" s="27" t="s">
        <v>11</v>
      </c>
      <c r="G132" s="29" t="s">
        <v>7</v>
      </c>
      <c r="H132" s="28" t="s">
        <v>446</v>
      </c>
      <c r="I132" s="30">
        <v>54.25</v>
      </c>
    </row>
    <row r="133" spans="1:9" x14ac:dyDescent="0.2">
      <c r="A133" s="25"/>
      <c r="B133" s="31" t="s">
        <v>447</v>
      </c>
      <c r="C133" s="27" t="s">
        <v>59</v>
      </c>
      <c r="D133" s="32" t="s">
        <v>448</v>
      </c>
      <c r="E133" s="28" t="s">
        <v>449</v>
      </c>
      <c r="F133" s="27" t="s">
        <v>11</v>
      </c>
      <c r="G133" s="29" t="s">
        <v>7</v>
      </c>
      <c r="H133" s="28" t="s">
        <v>450</v>
      </c>
      <c r="I133" s="30">
        <v>88.5</v>
      </c>
    </row>
    <row r="134" spans="1:9" x14ac:dyDescent="0.2">
      <c r="A134" s="25"/>
      <c r="B134" s="31" t="s">
        <v>451</v>
      </c>
      <c r="C134" s="27" t="s">
        <v>59</v>
      </c>
      <c r="D134" s="32" t="s">
        <v>452</v>
      </c>
      <c r="E134" s="28" t="s">
        <v>453</v>
      </c>
      <c r="F134" s="27" t="s">
        <v>345</v>
      </c>
      <c r="G134" s="29" t="s">
        <v>7</v>
      </c>
      <c r="H134" s="28" t="s">
        <v>454</v>
      </c>
      <c r="I134" s="30">
        <v>189</v>
      </c>
    </row>
    <row r="135" spans="1:9" x14ac:dyDescent="0.2">
      <c r="A135" s="48"/>
      <c r="B135" s="59" t="s">
        <v>455</v>
      </c>
      <c r="C135" s="27" t="s">
        <v>7</v>
      </c>
      <c r="D135" s="27" t="s">
        <v>7</v>
      </c>
      <c r="E135" s="28" t="s">
        <v>7</v>
      </c>
      <c r="F135" s="27" t="s">
        <v>7</v>
      </c>
      <c r="G135" s="29" t="s">
        <v>7</v>
      </c>
      <c r="H135" s="28" t="s">
        <v>7</v>
      </c>
      <c r="I135" s="33"/>
    </row>
    <row r="136" spans="1:9" x14ac:dyDescent="0.2">
      <c r="A136" s="25"/>
      <c r="B136" s="31" t="s">
        <v>456</v>
      </c>
      <c r="C136" s="27" t="s">
        <v>59</v>
      </c>
      <c r="D136" s="32" t="s">
        <v>457</v>
      </c>
      <c r="E136" s="28" t="s">
        <v>458</v>
      </c>
      <c r="F136" s="27" t="s">
        <v>345</v>
      </c>
      <c r="G136" s="29" t="s">
        <v>7</v>
      </c>
      <c r="H136" s="150" t="s">
        <v>3460</v>
      </c>
      <c r="I136" s="30">
        <v>99.75</v>
      </c>
    </row>
    <row r="137" spans="1:9" x14ac:dyDescent="0.2">
      <c r="A137" s="25"/>
      <c r="B137" s="31" t="s">
        <v>459</v>
      </c>
      <c r="C137" s="27" t="s">
        <v>59</v>
      </c>
      <c r="D137" s="32" t="s">
        <v>460</v>
      </c>
      <c r="E137" s="28" t="s">
        <v>461</v>
      </c>
      <c r="F137" s="27" t="s">
        <v>345</v>
      </c>
      <c r="G137" s="29" t="s">
        <v>7</v>
      </c>
      <c r="H137" s="28" t="s">
        <v>462</v>
      </c>
      <c r="I137" s="30">
        <v>99.75</v>
      </c>
    </row>
    <row r="138" spans="1:9" x14ac:dyDescent="0.2">
      <c r="A138" s="25"/>
      <c r="B138" s="31" t="s">
        <v>463</v>
      </c>
      <c r="C138" s="27" t="s">
        <v>59</v>
      </c>
      <c r="D138" s="32" t="s">
        <v>464</v>
      </c>
      <c r="E138" s="28" t="s">
        <v>465</v>
      </c>
      <c r="F138" s="27" t="s">
        <v>345</v>
      </c>
      <c r="G138" s="29" t="s">
        <v>7</v>
      </c>
      <c r="H138" s="28" t="s">
        <v>466</v>
      </c>
      <c r="I138" s="30">
        <v>121.5</v>
      </c>
    </row>
    <row r="139" spans="1:9" x14ac:dyDescent="0.2">
      <c r="A139" s="25"/>
      <c r="B139" s="31" t="s">
        <v>467</v>
      </c>
      <c r="C139" s="27" t="s">
        <v>59</v>
      </c>
      <c r="D139" s="32" t="s">
        <v>468</v>
      </c>
      <c r="E139" s="28" t="s">
        <v>469</v>
      </c>
      <c r="F139" s="27" t="s">
        <v>345</v>
      </c>
      <c r="G139" s="29" t="s">
        <v>7</v>
      </c>
      <c r="H139" s="150" t="s">
        <v>3461</v>
      </c>
      <c r="I139" s="30">
        <v>125.5</v>
      </c>
    </row>
    <row r="140" spans="1:9" x14ac:dyDescent="0.2">
      <c r="A140" s="25"/>
      <c r="B140" s="31" t="s">
        <v>470</v>
      </c>
      <c r="C140" s="27" t="s">
        <v>59</v>
      </c>
      <c r="D140" s="32" t="s">
        <v>471</v>
      </c>
      <c r="E140" s="28" t="s">
        <v>472</v>
      </c>
      <c r="F140" s="27" t="s">
        <v>345</v>
      </c>
      <c r="G140" s="29" t="s">
        <v>7</v>
      </c>
      <c r="H140" s="150" t="s">
        <v>3462</v>
      </c>
      <c r="I140" s="30">
        <v>150.5</v>
      </c>
    </row>
    <row r="141" spans="1:9" x14ac:dyDescent="0.2">
      <c r="A141" s="25"/>
      <c r="B141" s="31" t="s">
        <v>473</v>
      </c>
      <c r="C141" s="27" t="s">
        <v>59</v>
      </c>
      <c r="D141" s="32" t="s">
        <v>474</v>
      </c>
      <c r="E141" s="28" t="s">
        <v>475</v>
      </c>
      <c r="F141" s="27" t="s">
        <v>350</v>
      </c>
      <c r="G141" s="29" t="s">
        <v>7</v>
      </c>
      <c r="H141" s="28" t="s">
        <v>476</v>
      </c>
      <c r="I141" s="30">
        <v>209</v>
      </c>
    </row>
    <row r="142" spans="1:9" x14ac:dyDescent="0.2">
      <c r="A142" s="48"/>
      <c r="B142" s="59" t="s">
        <v>477</v>
      </c>
      <c r="C142" s="27" t="s">
        <v>7</v>
      </c>
      <c r="D142" s="27" t="s">
        <v>7</v>
      </c>
      <c r="E142" s="28" t="s">
        <v>7</v>
      </c>
      <c r="F142" s="27" t="s">
        <v>7</v>
      </c>
      <c r="G142" s="29" t="s">
        <v>7</v>
      </c>
      <c r="H142" s="28" t="s">
        <v>7</v>
      </c>
      <c r="I142" s="33"/>
    </row>
    <row r="143" spans="1:9" x14ac:dyDescent="0.2">
      <c r="A143" s="25"/>
      <c r="B143" s="31" t="s">
        <v>478</v>
      </c>
      <c r="C143" s="27" t="s">
        <v>59</v>
      </c>
      <c r="D143" s="32" t="s">
        <v>479</v>
      </c>
      <c r="E143" s="28" t="s">
        <v>480</v>
      </c>
      <c r="F143" s="27" t="s">
        <v>350</v>
      </c>
      <c r="G143" s="29" t="s">
        <v>7</v>
      </c>
      <c r="H143" s="150" t="s">
        <v>3463</v>
      </c>
      <c r="I143" s="30">
        <v>328</v>
      </c>
    </row>
    <row r="144" spans="1:9" x14ac:dyDescent="0.2">
      <c r="A144" s="25"/>
      <c r="B144" s="31" t="s">
        <v>481</v>
      </c>
      <c r="C144" s="27" t="s">
        <v>59</v>
      </c>
      <c r="D144" s="32" t="s">
        <v>482</v>
      </c>
      <c r="E144" s="28" t="s">
        <v>483</v>
      </c>
      <c r="F144" s="27" t="s">
        <v>350</v>
      </c>
      <c r="G144" s="29" t="s">
        <v>7</v>
      </c>
      <c r="H144" s="28" t="s">
        <v>484</v>
      </c>
      <c r="I144" s="30">
        <v>277.5</v>
      </c>
    </row>
    <row r="145" spans="1:9" x14ac:dyDescent="0.2">
      <c r="A145" s="25"/>
      <c r="B145" s="31" t="s">
        <v>485</v>
      </c>
      <c r="C145" s="27" t="s">
        <v>59</v>
      </c>
      <c r="D145" s="32" t="s">
        <v>486</v>
      </c>
      <c r="E145" s="28" t="s">
        <v>487</v>
      </c>
      <c r="F145" s="27" t="s">
        <v>350</v>
      </c>
      <c r="G145" s="29" t="s">
        <v>7</v>
      </c>
      <c r="H145" s="28" t="s">
        <v>488</v>
      </c>
      <c r="I145" s="30">
        <v>351</v>
      </c>
    </row>
    <row r="146" spans="1:9" x14ac:dyDescent="0.2">
      <c r="A146" s="25"/>
      <c r="B146" s="59" t="s">
        <v>489</v>
      </c>
      <c r="C146" s="27" t="s">
        <v>7</v>
      </c>
      <c r="D146" s="27" t="s">
        <v>7</v>
      </c>
      <c r="E146" s="28" t="s">
        <v>7</v>
      </c>
      <c r="F146" s="27" t="s">
        <v>7</v>
      </c>
      <c r="G146" s="29" t="s">
        <v>7</v>
      </c>
      <c r="H146" s="28" t="s">
        <v>7</v>
      </c>
      <c r="I146" s="33"/>
    </row>
    <row r="147" spans="1:9" x14ac:dyDescent="0.2">
      <c r="A147" s="25"/>
      <c r="B147" s="31" t="s">
        <v>490</v>
      </c>
      <c r="C147" s="27" t="s">
        <v>59</v>
      </c>
      <c r="D147" s="32" t="s">
        <v>491</v>
      </c>
      <c r="E147" s="28" t="s">
        <v>492</v>
      </c>
      <c r="F147" s="27" t="s">
        <v>350</v>
      </c>
      <c r="G147" s="29" t="s">
        <v>7</v>
      </c>
      <c r="H147" s="28" t="s">
        <v>493</v>
      </c>
      <c r="I147" s="30">
        <v>215</v>
      </c>
    </row>
    <row r="148" spans="1:9" x14ac:dyDescent="0.2">
      <c r="A148" s="25"/>
      <c r="B148" s="59" t="s">
        <v>494</v>
      </c>
      <c r="C148" s="27" t="s">
        <v>7</v>
      </c>
      <c r="D148" s="27" t="s">
        <v>7</v>
      </c>
      <c r="E148" s="28" t="s">
        <v>7</v>
      </c>
      <c r="F148" s="27" t="s">
        <v>7</v>
      </c>
      <c r="G148" s="29" t="s">
        <v>7</v>
      </c>
      <c r="H148" s="28" t="s">
        <v>7</v>
      </c>
      <c r="I148" s="33"/>
    </row>
    <row r="149" spans="1:9" x14ac:dyDescent="0.2">
      <c r="A149" s="25"/>
      <c r="B149" s="59" t="s">
        <v>495</v>
      </c>
      <c r="C149" s="27" t="s">
        <v>7</v>
      </c>
      <c r="D149" s="27" t="s">
        <v>7</v>
      </c>
      <c r="E149" s="28" t="s">
        <v>7</v>
      </c>
      <c r="F149" s="27" t="s">
        <v>7</v>
      </c>
      <c r="G149" s="29" t="s">
        <v>7</v>
      </c>
      <c r="H149" s="28" t="s">
        <v>7</v>
      </c>
      <c r="I149" s="33"/>
    </row>
    <row r="150" spans="1:9" x14ac:dyDescent="0.2">
      <c r="A150" s="25"/>
      <c r="B150" s="31" t="s">
        <v>496</v>
      </c>
      <c r="C150" s="27" t="s">
        <v>59</v>
      </c>
      <c r="D150" s="32" t="s">
        <v>497</v>
      </c>
      <c r="E150" s="28" t="s">
        <v>498</v>
      </c>
      <c r="F150" s="27" t="s">
        <v>11</v>
      </c>
      <c r="G150" s="29" t="s">
        <v>7</v>
      </c>
      <c r="H150" s="28" t="s">
        <v>499</v>
      </c>
      <c r="I150" s="30">
        <v>63</v>
      </c>
    </row>
    <row r="151" spans="1:9" x14ac:dyDescent="0.2">
      <c r="A151" s="25"/>
      <c r="B151" s="31" t="s">
        <v>500</v>
      </c>
      <c r="C151" s="27" t="s">
        <v>59</v>
      </c>
      <c r="D151" s="32" t="s">
        <v>501</v>
      </c>
      <c r="E151" s="28" t="s">
        <v>502</v>
      </c>
      <c r="F151" s="27" t="s">
        <v>11</v>
      </c>
      <c r="G151" s="29" t="s">
        <v>7</v>
      </c>
      <c r="H151" s="28" t="s">
        <v>503</v>
      </c>
      <c r="I151" s="30">
        <v>82.25</v>
      </c>
    </row>
    <row r="152" spans="1:9" x14ac:dyDescent="0.2">
      <c r="A152" s="25"/>
      <c r="B152" s="31" t="s">
        <v>504</v>
      </c>
      <c r="C152" s="27" t="s">
        <v>59</v>
      </c>
      <c r="D152" s="32" t="s">
        <v>505</v>
      </c>
      <c r="E152" s="28" t="s">
        <v>506</v>
      </c>
      <c r="F152" s="27" t="s">
        <v>11</v>
      </c>
      <c r="G152" s="29" t="s">
        <v>7</v>
      </c>
      <c r="H152" s="28" t="s">
        <v>507</v>
      </c>
      <c r="I152" s="30">
        <v>83.5</v>
      </c>
    </row>
    <row r="153" spans="1:9" x14ac:dyDescent="0.2">
      <c r="A153" s="25"/>
      <c r="B153" s="31" t="s">
        <v>508</v>
      </c>
      <c r="C153" s="27" t="s">
        <v>59</v>
      </c>
      <c r="D153" s="32" t="s">
        <v>509</v>
      </c>
      <c r="E153" s="28" t="s">
        <v>510</v>
      </c>
      <c r="F153" s="27" t="s">
        <v>345</v>
      </c>
      <c r="G153" s="29" t="s">
        <v>7</v>
      </c>
      <c r="H153" s="28" t="s">
        <v>511</v>
      </c>
      <c r="I153" s="30">
        <v>210</v>
      </c>
    </row>
    <row r="154" spans="1:9" x14ac:dyDescent="0.2">
      <c r="A154" s="48"/>
      <c r="B154" s="59" t="s">
        <v>512</v>
      </c>
      <c r="C154" s="27" t="s">
        <v>7</v>
      </c>
      <c r="D154" s="27" t="s">
        <v>7</v>
      </c>
      <c r="E154" s="28" t="s">
        <v>7</v>
      </c>
      <c r="F154" s="27" t="s">
        <v>7</v>
      </c>
      <c r="G154" s="29" t="s">
        <v>7</v>
      </c>
      <c r="H154" s="28" t="s">
        <v>7</v>
      </c>
      <c r="I154" s="33"/>
    </row>
    <row r="155" spans="1:9" x14ac:dyDescent="0.2">
      <c r="A155" s="25"/>
      <c r="B155" s="31" t="s">
        <v>513</v>
      </c>
      <c r="C155" s="27" t="s">
        <v>59</v>
      </c>
      <c r="D155" s="32" t="s">
        <v>514</v>
      </c>
      <c r="E155" s="28" t="s">
        <v>515</v>
      </c>
      <c r="F155" s="27" t="s">
        <v>11</v>
      </c>
      <c r="G155" s="29" t="s">
        <v>7</v>
      </c>
      <c r="H155" s="150" t="s">
        <v>3464</v>
      </c>
      <c r="I155" s="30">
        <v>81.25</v>
      </c>
    </row>
    <row r="156" spans="1:9" x14ac:dyDescent="0.2">
      <c r="A156" s="25"/>
      <c r="B156" s="31" t="s">
        <v>516</v>
      </c>
      <c r="C156" s="27" t="s">
        <v>59</v>
      </c>
      <c r="D156" s="32" t="s">
        <v>517</v>
      </c>
      <c r="E156" s="28" t="s">
        <v>518</v>
      </c>
      <c r="F156" s="27" t="s">
        <v>345</v>
      </c>
      <c r="G156" s="29" t="s">
        <v>7</v>
      </c>
      <c r="H156" s="150" t="s">
        <v>3465</v>
      </c>
      <c r="I156" s="30">
        <v>111</v>
      </c>
    </row>
    <row r="157" spans="1:9" x14ac:dyDescent="0.2">
      <c r="A157" s="25"/>
      <c r="B157" s="31" t="s">
        <v>519</v>
      </c>
      <c r="C157" s="27" t="s">
        <v>59</v>
      </c>
      <c r="D157" s="32" t="s">
        <v>520</v>
      </c>
      <c r="E157" s="28" t="s">
        <v>521</v>
      </c>
      <c r="F157" s="27" t="s">
        <v>350</v>
      </c>
      <c r="G157" s="29" t="s">
        <v>7</v>
      </c>
      <c r="H157" s="150" t="s">
        <v>3466</v>
      </c>
      <c r="I157" s="30">
        <v>256</v>
      </c>
    </row>
    <row r="158" spans="1:9" x14ac:dyDescent="0.2">
      <c r="A158" s="25"/>
      <c r="B158" s="59" t="s">
        <v>522</v>
      </c>
      <c r="C158" s="27" t="s">
        <v>7</v>
      </c>
      <c r="D158" s="27" t="s">
        <v>7</v>
      </c>
      <c r="E158" s="28" t="s">
        <v>7</v>
      </c>
      <c r="F158" s="27" t="s">
        <v>7</v>
      </c>
      <c r="G158" s="29" t="s">
        <v>7</v>
      </c>
      <c r="H158" s="28" t="s">
        <v>7</v>
      </c>
      <c r="I158" s="33"/>
    </row>
    <row r="159" spans="1:9" x14ac:dyDescent="0.2">
      <c r="A159" s="25"/>
      <c r="B159" s="31" t="s">
        <v>523</v>
      </c>
      <c r="C159" s="27" t="s">
        <v>59</v>
      </c>
      <c r="D159" s="32" t="s">
        <v>524</v>
      </c>
      <c r="E159" s="28" t="s">
        <v>525</v>
      </c>
      <c r="F159" s="27" t="s">
        <v>11</v>
      </c>
      <c r="G159" s="29" t="s">
        <v>7</v>
      </c>
      <c r="H159" s="28" t="s">
        <v>526</v>
      </c>
      <c r="I159" s="30">
        <v>48.75</v>
      </c>
    </row>
    <row r="160" spans="1:9" x14ac:dyDescent="0.2">
      <c r="A160" s="25"/>
      <c r="B160" s="31" t="s">
        <v>527</v>
      </c>
      <c r="C160" s="27" t="s">
        <v>59</v>
      </c>
      <c r="D160" s="32" t="s">
        <v>528</v>
      </c>
      <c r="E160" s="28" t="s">
        <v>529</v>
      </c>
      <c r="F160" s="27" t="s">
        <v>11</v>
      </c>
      <c r="G160" s="29" t="s">
        <v>7</v>
      </c>
      <c r="H160" s="28" t="s">
        <v>530</v>
      </c>
      <c r="I160" s="30">
        <v>42.5</v>
      </c>
    </row>
    <row r="161" spans="1:9" x14ac:dyDescent="0.2">
      <c r="A161" s="25"/>
      <c r="B161" s="31" t="s">
        <v>531</v>
      </c>
      <c r="C161" s="27" t="s">
        <v>59</v>
      </c>
      <c r="D161" s="32" t="s">
        <v>532</v>
      </c>
      <c r="E161" s="28" t="s">
        <v>533</v>
      </c>
      <c r="F161" s="27" t="s">
        <v>11</v>
      </c>
      <c r="G161" s="29" t="s">
        <v>7</v>
      </c>
      <c r="H161" s="28" t="s">
        <v>534</v>
      </c>
      <c r="I161" s="30">
        <v>49.5</v>
      </c>
    </row>
    <row r="162" spans="1:9" x14ac:dyDescent="0.2">
      <c r="A162" s="25"/>
      <c r="B162" s="31" t="s">
        <v>535</v>
      </c>
      <c r="C162" s="27" t="s">
        <v>59</v>
      </c>
      <c r="D162" s="32" t="s">
        <v>536</v>
      </c>
      <c r="E162" s="28" t="s">
        <v>537</v>
      </c>
      <c r="F162" s="27" t="s">
        <v>345</v>
      </c>
      <c r="G162" s="29" t="s">
        <v>7</v>
      </c>
      <c r="H162" s="28" t="s">
        <v>538</v>
      </c>
      <c r="I162" s="30">
        <v>50.5</v>
      </c>
    </row>
    <row r="163" spans="1:9" x14ac:dyDescent="0.2">
      <c r="A163" s="25"/>
      <c r="B163" s="31" t="s">
        <v>539</v>
      </c>
      <c r="C163" s="27" t="s">
        <v>59</v>
      </c>
      <c r="D163" s="32" t="s">
        <v>540</v>
      </c>
      <c r="E163" s="28" t="s">
        <v>541</v>
      </c>
      <c r="F163" s="27" t="s">
        <v>345</v>
      </c>
      <c r="G163" s="29" t="s">
        <v>7</v>
      </c>
      <c r="H163" s="150" t="s">
        <v>3467</v>
      </c>
      <c r="I163" s="30">
        <v>94</v>
      </c>
    </row>
    <row r="164" spans="1:9" x14ac:dyDescent="0.2">
      <c r="A164" s="48"/>
      <c r="B164" s="59" t="s">
        <v>542</v>
      </c>
      <c r="C164" s="27" t="s">
        <v>7</v>
      </c>
      <c r="D164" s="27" t="s">
        <v>7</v>
      </c>
      <c r="E164" s="28" t="s">
        <v>7</v>
      </c>
      <c r="F164" s="27" t="s">
        <v>7</v>
      </c>
      <c r="G164" s="29" t="s">
        <v>7</v>
      </c>
      <c r="H164" s="28" t="s">
        <v>7</v>
      </c>
      <c r="I164" s="33"/>
    </row>
    <row r="165" spans="1:9" x14ac:dyDescent="0.2">
      <c r="A165" s="25"/>
      <c r="B165" s="31" t="s">
        <v>543</v>
      </c>
      <c r="C165" s="32" t="s">
        <v>544</v>
      </c>
      <c r="D165" s="32" t="s">
        <v>545</v>
      </c>
      <c r="E165" s="28" t="s">
        <v>546</v>
      </c>
      <c r="F165" s="27" t="s">
        <v>11</v>
      </c>
      <c r="G165" s="29" t="s">
        <v>7</v>
      </c>
      <c r="H165" s="28" t="s">
        <v>547</v>
      </c>
      <c r="I165" s="30">
        <v>21.75</v>
      </c>
    </row>
    <row r="166" spans="1:9" x14ac:dyDescent="0.2">
      <c r="A166" s="25"/>
      <c r="B166" s="31" t="s">
        <v>548</v>
      </c>
      <c r="C166" s="32" t="s">
        <v>544</v>
      </c>
      <c r="D166" s="32" t="s">
        <v>549</v>
      </c>
      <c r="E166" s="28" t="s">
        <v>550</v>
      </c>
      <c r="F166" s="27" t="s">
        <v>11</v>
      </c>
      <c r="G166" s="29" t="s">
        <v>7</v>
      </c>
      <c r="H166" s="28" t="s">
        <v>551</v>
      </c>
      <c r="I166" s="30">
        <v>37</v>
      </c>
    </row>
    <row r="167" spans="1:9" x14ac:dyDescent="0.2">
      <c r="A167" s="25"/>
      <c r="B167" s="31" t="s">
        <v>552</v>
      </c>
      <c r="C167" s="32" t="s">
        <v>544</v>
      </c>
      <c r="D167" s="32" t="s">
        <v>553</v>
      </c>
      <c r="E167" s="28" t="s">
        <v>554</v>
      </c>
      <c r="F167" s="27" t="s">
        <v>11</v>
      </c>
      <c r="G167" s="29" t="s">
        <v>7</v>
      </c>
      <c r="H167" s="28" t="s">
        <v>555</v>
      </c>
      <c r="I167" s="30">
        <v>27.25</v>
      </c>
    </row>
    <row r="168" spans="1:9" x14ac:dyDescent="0.2">
      <c r="A168" s="25"/>
      <c r="B168" s="31" t="s">
        <v>556</v>
      </c>
      <c r="C168" s="32" t="s">
        <v>544</v>
      </c>
      <c r="D168" s="32" t="s">
        <v>557</v>
      </c>
      <c r="E168" s="28" t="s">
        <v>558</v>
      </c>
      <c r="F168" s="27" t="s">
        <v>11</v>
      </c>
      <c r="G168" s="29" t="s">
        <v>7</v>
      </c>
      <c r="H168" s="28" t="s">
        <v>559</v>
      </c>
      <c r="I168" s="30">
        <v>21.75</v>
      </c>
    </row>
    <row r="169" spans="1:9" x14ac:dyDescent="0.2">
      <c r="A169" s="25"/>
      <c r="B169" s="31" t="s">
        <v>560</v>
      </c>
      <c r="C169" s="32" t="s">
        <v>544</v>
      </c>
      <c r="D169" s="32" t="s">
        <v>561</v>
      </c>
      <c r="E169" s="28" t="s">
        <v>562</v>
      </c>
      <c r="F169" s="27" t="s">
        <v>11</v>
      </c>
      <c r="G169" s="29" t="s">
        <v>7</v>
      </c>
      <c r="H169" s="28" t="s">
        <v>563</v>
      </c>
      <c r="I169" s="30">
        <v>21.75</v>
      </c>
    </row>
    <row r="170" spans="1:9" x14ac:dyDescent="0.2">
      <c r="A170" s="25"/>
      <c r="B170" s="31" t="s">
        <v>564</v>
      </c>
      <c r="C170" s="32" t="s">
        <v>544</v>
      </c>
      <c r="D170" s="32" t="s">
        <v>565</v>
      </c>
      <c r="E170" s="28" t="s">
        <v>566</v>
      </c>
      <c r="F170" s="27" t="s">
        <v>11</v>
      </c>
      <c r="G170" s="29" t="s">
        <v>7</v>
      </c>
      <c r="H170" s="28" t="s">
        <v>567</v>
      </c>
      <c r="I170" s="30">
        <v>23.5</v>
      </c>
    </row>
    <row r="171" spans="1:9" x14ac:dyDescent="0.2">
      <c r="A171" s="25"/>
      <c r="B171" s="31" t="s">
        <v>568</v>
      </c>
      <c r="C171" s="32" t="s">
        <v>544</v>
      </c>
      <c r="D171" s="32" t="s">
        <v>569</v>
      </c>
      <c r="E171" s="28" t="s">
        <v>570</v>
      </c>
      <c r="F171" s="27" t="s">
        <v>11</v>
      </c>
      <c r="G171" s="29" t="s">
        <v>7</v>
      </c>
      <c r="H171" s="28" t="s">
        <v>571</v>
      </c>
      <c r="I171" s="30">
        <v>27.25</v>
      </c>
    </row>
    <row r="172" spans="1:9" x14ac:dyDescent="0.2">
      <c r="A172" s="25"/>
      <c r="B172" s="31" t="s">
        <v>572</v>
      </c>
      <c r="C172" s="32" t="s">
        <v>544</v>
      </c>
      <c r="D172" s="32" t="s">
        <v>573</v>
      </c>
      <c r="E172" s="28" t="s">
        <v>574</v>
      </c>
      <c r="F172" s="27" t="s">
        <v>11</v>
      </c>
      <c r="G172" s="29" t="s">
        <v>7</v>
      </c>
      <c r="H172" s="150" t="s">
        <v>3468</v>
      </c>
      <c r="I172" s="30">
        <v>45.75</v>
      </c>
    </row>
    <row r="173" spans="1:9" x14ac:dyDescent="0.2">
      <c r="A173" s="25"/>
      <c r="B173" s="59" t="s">
        <v>575</v>
      </c>
      <c r="C173" s="27" t="s">
        <v>7</v>
      </c>
      <c r="D173" s="27" t="s">
        <v>7</v>
      </c>
      <c r="E173" s="28" t="s">
        <v>7</v>
      </c>
      <c r="F173" s="27" t="s">
        <v>7</v>
      </c>
      <c r="G173" s="29" t="s">
        <v>7</v>
      </c>
      <c r="H173" s="28" t="s">
        <v>7</v>
      </c>
      <c r="I173" s="33"/>
    </row>
    <row r="174" spans="1:9" x14ac:dyDescent="0.2">
      <c r="A174" s="25"/>
      <c r="B174" s="31" t="s">
        <v>576</v>
      </c>
      <c r="C174" s="27" t="s">
        <v>11</v>
      </c>
      <c r="D174" s="32" t="s">
        <v>577</v>
      </c>
      <c r="E174" s="28" t="s">
        <v>578</v>
      </c>
      <c r="F174" s="27" t="s">
        <v>11</v>
      </c>
      <c r="G174" s="29" t="s">
        <v>7</v>
      </c>
      <c r="H174" s="28" t="s">
        <v>579</v>
      </c>
      <c r="I174" s="30">
        <v>67</v>
      </c>
    </row>
    <row r="175" spans="1:9" x14ac:dyDescent="0.2">
      <c r="A175" s="25"/>
      <c r="B175" s="34" t="s">
        <v>7</v>
      </c>
      <c r="C175" s="41" t="s">
        <v>7</v>
      </c>
      <c r="D175" s="41" t="s">
        <v>7</v>
      </c>
      <c r="E175" s="41" t="s">
        <v>7</v>
      </c>
      <c r="F175" s="41" t="s">
        <v>7</v>
      </c>
      <c r="G175" s="41" t="s">
        <v>7</v>
      </c>
      <c r="H175" s="41" t="s">
        <v>7</v>
      </c>
      <c r="I175" s="33"/>
    </row>
    <row r="176" spans="1:9" x14ac:dyDescent="0.2">
      <c r="A176" s="25"/>
      <c r="B176" s="60" t="s">
        <v>580</v>
      </c>
      <c r="C176" s="27" t="s">
        <v>7</v>
      </c>
      <c r="D176" s="27" t="s">
        <v>7</v>
      </c>
      <c r="E176" s="28" t="s">
        <v>7</v>
      </c>
      <c r="F176" s="27" t="s">
        <v>7</v>
      </c>
      <c r="G176" s="29" t="s">
        <v>7</v>
      </c>
      <c r="H176" s="28" t="s">
        <v>7</v>
      </c>
      <c r="I176" s="33"/>
    </row>
    <row r="177" spans="1:9" x14ac:dyDescent="0.2">
      <c r="A177" s="25"/>
      <c r="B177" s="31" t="s">
        <v>581</v>
      </c>
      <c r="C177" s="32" t="s">
        <v>544</v>
      </c>
      <c r="D177" s="32" t="s">
        <v>582</v>
      </c>
      <c r="E177" s="28" t="s">
        <v>583</v>
      </c>
      <c r="F177" s="27" t="s">
        <v>11</v>
      </c>
      <c r="G177" s="29" t="s">
        <v>7</v>
      </c>
      <c r="H177" s="28" t="s">
        <v>584</v>
      </c>
      <c r="I177" s="30">
        <v>113</v>
      </c>
    </row>
    <row r="178" spans="1:9" x14ac:dyDescent="0.2">
      <c r="A178" s="25"/>
      <c r="B178" s="31" t="s">
        <v>585</v>
      </c>
      <c r="C178" s="32" t="s">
        <v>544</v>
      </c>
      <c r="D178" s="32" t="s">
        <v>586</v>
      </c>
      <c r="E178" s="28" t="s">
        <v>587</v>
      </c>
      <c r="F178" s="27" t="s">
        <v>11</v>
      </c>
      <c r="G178" s="29" t="s">
        <v>7</v>
      </c>
      <c r="H178" s="28" t="s">
        <v>588</v>
      </c>
      <c r="I178" s="30">
        <v>122.5</v>
      </c>
    </row>
    <row r="179" spans="1:9" x14ac:dyDescent="0.2">
      <c r="A179" s="25"/>
      <c r="B179" s="31" t="s">
        <v>589</v>
      </c>
      <c r="C179" s="32" t="s">
        <v>544</v>
      </c>
      <c r="D179" s="32" t="s">
        <v>590</v>
      </c>
      <c r="E179" s="28" t="s">
        <v>591</v>
      </c>
      <c r="F179" s="27" t="s">
        <v>345</v>
      </c>
      <c r="G179" s="29" t="s">
        <v>7</v>
      </c>
      <c r="H179" s="28" t="s">
        <v>592</v>
      </c>
      <c r="I179" s="30">
        <v>186.5</v>
      </c>
    </row>
    <row r="180" spans="1:9" x14ac:dyDescent="0.2">
      <c r="A180" s="25"/>
      <c r="B180" s="34" t="s">
        <v>7</v>
      </c>
      <c r="C180" s="41" t="s">
        <v>7</v>
      </c>
      <c r="D180" s="41" t="s">
        <v>7</v>
      </c>
      <c r="E180" s="41" t="s">
        <v>7</v>
      </c>
      <c r="F180" s="41" t="s">
        <v>7</v>
      </c>
      <c r="G180" s="41" t="s">
        <v>7</v>
      </c>
      <c r="H180" s="41" t="s">
        <v>7</v>
      </c>
      <c r="I180" s="33"/>
    </row>
    <row r="181" spans="1:9" ht="23.25" x14ac:dyDescent="0.2">
      <c r="A181" s="25"/>
      <c r="B181" s="63" t="s">
        <v>593</v>
      </c>
      <c r="C181" s="27" t="s">
        <v>7</v>
      </c>
      <c r="D181" s="27" t="s">
        <v>7</v>
      </c>
      <c r="E181" s="28" t="s">
        <v>7</v>
      </c>
      <c r="F181" s="27" t="s">
        <v>7</v>
      </c>
      <c r="G181" s="29" t="s">
        <v>7</v>
      </c>
      <c r="H181" s="29" t="s">
        <v>7</v>
      </c>
      <c r="I181" s="33"/>
    </row>
    <row r="182" spans="1:9" x14ac:dyDescent="0.2">
      <c r="A182" s="25"/>
      <c r="B182" s="59" t="s">
        <v>594</v>
      </c>
      <c r="C182" s="27" t="s">
        <v>7</v>
      </c>
      <c r="D182" s="27" t="s">
        <v>7</v>
      </c>
      <c r="E182" s="28" t="s">
        <v>7</v>
      </c>
      <c r="F182" s="27" t="s">
        <v>7</v>
      </c>
      <c r="G182" s="29" t="s">
        <v>7</v>
      </c>
      <c r="H182" s="29" t="s">
        <v>7</v>
      </c>
      <c r="I182" s="33"/>
    </row>
    <row r="183" spans="1:9" x14ac:dyDescent="0.2">
      <c r="A183" s="25"/>
      <c r="B183" s="31" t="s">
        <v>595</v>
      </c>
      <c r="C183" s="27" t="s">
        <v>59</v>
      </c>
      <c r="D183" s="32" t="s">
        <v>596</v>
      </c>
      <c r="E183" s="28" t="s">
        <v>597</v>
      </c>
      <c r="F183" s="27" t="s">
        <v>350</v>
      </c>
      <c r="G183" s="29" t="s">
        <v>7</v>
      </c>
      <c r="H183" s="29" t="s">
        <v>598</v>
      </c>
      <c r="I183" s="30">
        <v>41.25</v>
      </c>
    </row>
    <row r="184" spans="1:9" x14ac:dyDescent="0.2">
      <c r="A184" s="25"/>
      <c r="B184" s="31" t="s">
        <v>599</v>
      </c>
      <c r="C184" s="27" t="s">
        <v>59</v>
      </c>
      <c r="D184" s="32" t="s">
        <v>600</v>
      </c>
      <c r="E184" s="28" t="s">
        <v>601</v>
      </c>
      <c r="F184" s="27" t="s">
        <v>602</v>
      </c>
      <c r="G184" s="29" t="s">
        <v>7</v>
      </c>
      <c r="H184" s="29" t="s">
        <v>603</v>
      </c>
      <c r="I184" s="30">
        <v>56.5</v>
      </c>
    </row>
    <row r="185" spans="1:9" x14ac:dyDescent="0.2">
      <c r="A185" s="25"/>
      <c r="B185" s="31" t="s">
        <v>604</v>
      </c>
      <c r="C185" s="27" t="s">
        <v>59</v>
      </c>
      <c r="D185" s="32" t="s">
        <v>605</v>
      </c>
      <c r="E185" s="28" t="s">
        <v>606</v>
      </c>
      <c r="F185" s="27" t="s">
        <v>602</v>
      </c>
      <c r="G185" s="29" t="s">
        <v>7</v>
      </c>
      <c r="H185" s="29" t="s">
        <v>607</v>
      </c>
      <c r="I185" s="30">
        <v>61.5</v>
      </c>
    </row>
    <row r="186" spans="1:9" x14ac:dyDescent="0.2">
      <c r="A186" s="25"/>
      <c r="B186" s="31" t="s">
        <v>608</v>
      </c>
      <c r="C186" s="27" t="s">
        <v>59</v>
      </c>
      <c r="D186" s="32" t="s">
        <v>609</v>
      </c>
      <c r="E186" s="28" t="s">
        <v>610</v>
      </c>
      <c r="F186" s="27" t="s">
        <v>611</v>
      </c>
      <c r="G186" s="29" t="s">
        <v>7</v>
      </c>
      <c r="H186" s="29" t="s">
        <v>612</v>
      </c>
      <c r="I186" s="30">
        <v>75.5</v>
      </c>
    </row>
    <row r="187" spans="1:9" x14ac:dyDescent="0.2">
      <c r="A187" s="25"/>
      <c r="B187" s="59" t="s">
        <v>613</v>
      </c>
      <c r="C187" s="27" t="s">
        <v>7</v>
      </c>
      <c r="D187" s="27" t="s">
        <v>7</v>
      </c>
      <c r="E187" s="28" t="s">
        <v>7</v>
      </c>
      <c r="F187" s="27" t="s">
        <v>7</v>
      </c>
      <c r="G187" s="29" t="s">
        <v>7</v>
      </c>
      <c r="H187" s="29" t="s">
        <v>7</v>
      </c>
      <c r="I187" s="33"/>
    </row>
    <row r="188" spans="1:9" x14ac:dyDescent="0.2">
      <c r="A188" s="25"/>
      <c r="B188" s="31" t="s">
        <v>614</v>
      </c>
      <c r="C188" s="27" t="s">
        <v>59</v>
      </c>
      <c r="D188" s="32" t="s">
        <v>615</v>
      </c>
      <c r="E188" s="28" t="s">
        <v>616</v>
      </c>
      <c r="F188" s="27" t="s">
        <v>345</v>
      </c>
      <c r="G188" s="29" t="s">
        <v>7</v>
      </c>
      <c r="H188" s="29" t="s">
        <v>617</v>
      </c>
      <c r="I188" s="30">
        <v>128</v>
      </c>
    </row>
    <row r="189" spans="1:9" x14ac:dyDescent="0.2">
      <c r="A189" s="25"/>
      <c r="B189" s="31" t="s">
        <v>618</v>
      </c>
      <c r="C189" s="27" t="s">
        <v>59</v>
      </c>
      <c r="D189" s="32" t="s">
        <v>619</v>
      </c>
      <c r="E189" s="28" t="s">
        <v>620</v>
      </c>
      <c r="F189" s="27" t="s">
        <v>345</v>
      </c>
      <c r="G189" s="29" t="s">
        <v>7</v>
      </c>
      <c r="H189" s="29" t="s">
        <v>621</v>
      </c>
      <c r="I189" s="30">
        <v>129.5</v>
      </c>
    </row>
    <row r="190" spans="1:9" x14ac:dyDescent="0.2">
      <c r="A190" s="25"/>
      <c r="B190" s="31" t="s">
        <v>622</v>
      </c>
      <c r="C190" s="27" t="s">
        <v>59</v>
      </c>
      <c r="D190" s="32" t="s">
        <v>623</v>
      </c>
      <c r="E190" s="28" t="s">
        <v>624</v>
      </c>
      <c r="F190" s="27" t="s">
        <v>345</v>
      </c>
      <c r="G190" s="29" t="s">
        <v>7</v>
      </c>
      <c r="H190" s="29" t="s">
        <v>625</v>
      </c>
      <c r="I190" s="30">
        <v>141</v>
      </c>
    </row>
    <row r="191" spans="1:9" x14ac:dyDescent="0.2">
      <c r="A191" s="25"/>
      <c r="B191" s="31" t="s">
        <v>626</v>
      </c>
      <c r="C191" s="27" t="s">
        <v>59</v>
      </c>
      <c r="D191" s="32" t="s">
        <v>627</v>
      </c>
      <c r="E191" s="28" t="s">
        <v>628</v>
      </c>
      <c r="F191" s="27" t="s">
        <v>345</v>
      </c>
      <c r="G191" s="29" t="s">
        <v>7</v>
      </c>
      <c r="H191" s="29" t="s">
        <v>629</v>
      </c>
      <c r="I191" s="30">
        <v>152.5</v>
      </c>
    </row>
    <row r="192" spans="1:9" x14ac:dyDescent="0.2">
      <c r="A192" s="25"/>
      <c r="B192" s="34" t="s">
        <v>7</v>
      </c>
      <c r="C192" s="27" t="s">
        <v>7</v>
      </c>
      <c r="D192" s="27" t="s">
        <v>7</v>
      </c>
      <c r="E192" s="28" t="s">
        <v>7</v>
      </c>
      <c r="F192" s="27" t="s">
        <v>7</v>
      </c>
      <c r="G192" s="29" t="s">
        <v>7</v>
      </c>
      <c r="H192" s="29" t="s">
        <v>7</v>
      </c>
      <c r="I192" s="33"/>
    </row>
    <row r="193" spans="1:9" ht="23.25" x14ac:dyDescent="0.2">
      <c r="A193" s="25"/>
      <c r="B193" s="63" t="s">
        <v>630</v>
      </c>
      <c r="C193" s="27" t="s">
        <v>7</v>
      </c>
      <c r="D193" s="27" t="s">
        <v>7</v>
      </c>
      <c r="E193" s="28" t="s">
        <v>7</v>
      </c>
      <c r="F193" s="27" t="s">
        <v>7</v>
      </c>
      <c r="G193" s="29" t="s">
        <v>7</v>
      </c>
      <c r="H193" s="29" t="s">
        <v>7</v>
      </c>
      <c r="I193" s="33"/>
    </row>
    <row r="194" spans="1:9" x14ac:dyDescent="0.2">
      <c r="A194" s="25"/>
      <c r="B194" s="59" t="s">
        <v>631</v>
      </c>
      <c r="C194" s="27" t="s">
        <v>7</v>
      </c>
      <c r="D194" s="27" t="s">
        <v>7</v>
      </c>
      <c r="E194" s="28" t="s">
        <v>7</v>
      </c>
      <c r="F194" s="27" t="s">
        <v>7</v>
      </c>
      <c r="G194" s="29" t="s">
        <v>7</v>
      </c>
      <c r="H194" s="29" t="s">
        <v>7</v>
      </c>
      <c r="I194" s="33"/>
    </row>
    <row r="195" spans="1:9" x14ac:dyDescent="0.2">
      <c r="A195" s="25"/>
      <c r="B195" s="31" t="s">
        <v>632</v>
      </c>
      <c r="C195" s="27" t="s">
        <v>59</v>
      </c>
      <c r="D195" s="32" t="s">
        <v>633</v>
      </c>
      <c r="E195" s="28" t="s">
        <v>634</v>
      </c>
      <c r="F195" s="27" t="s">
        <v>11</v>
      </c>
      <c r="G195" s="29" t="s">
        <v>7</v>
      </c>
      <c r="H195" s="29" t="s">
        <v>635</v>
      </c>
      <c r="I195" s="30">
        <v>270</v>
      </c>
    </row>
    <row r="196" spans="1:9" x14ac:dyDescent="0.2">
      <c r="A196" s="25"/>
      <c r="B196" s="31" t="s">
        <v>636</v>
      </c>
      <c r="C196" s="27" t="s">
        <v>59</v>
      </c>
      <c r="D196" s="32" t="s">
        <v>637</v>
      </c>
      <c r="E196" s="28" t="s">
        <v>638</v>
      </c>
      <c r="F196" s="27" t="s">
        <v>11</v>
      </c>
      <c r="G196" s="29" t="s">
        <v>7</v>
      </c>
      <c r="H196" s="29" t="s">
        <v>639</v>
      </c>
      <c r="I196" s="30">
        <v>275.5</v>
      </c>
    </row>
    <row r="197" spans="1:9" x14ac:dyDescent="0.2">
      <c r="A197" s="25"/>
      <c r="B197" s="31" t="s">
        <v>640</v>
      </c>
      <c r="C197" s="27" t="s">
        <v>59</v>
      </c>
      <c r="D197" s="32" t="s">
        <v>641</v>
      </c>
      <c r="E197" s="28" t="s">
        <v>642</v>
      </c>
      <c r="F197" s="27" t="s">
        <v>345</v>
      </c>
      <c r="G197" s="29" t="s">
        <v>7</v>
      </c>
      <c r="H197" s="29" t="s">
        <v>643</v>
      </c>
      <c r="I197" s="30">
        <v>345.5</v>
      </c>
    </row>
    <row r="198" spans="1:9" x14ac:dyDescent="0.2">
      <c r="A198" s="25"/>
      <c r="B198" s="31" t="s">
        <v>644</v>
      </c>
      <c r="C198" s="27" t="s">
        <v>59</v>
      </c>
      <c r="D198" s="32" t="s">
        <v>645</v>
      </c>
      <c r="E198" s="28" t="s">
        <v>646</v>
      </c>
      <c r="F198" s="27" t="s">
        <v>345</v>
      </c>
      <c r="G198" s="29" t="s">
        <v>7</v>
      </c>
      <c r="H198" s="29" t="s">
        <v>647</v>
      </c>
      <c r="I198" s="30">
        <v>438.5</v>
      </c>
    </row>
    <row r="199" spans="1:9" x14ac:dyDescent="0.2">
      <c r="A199" s="25"/>
      <c r="B199" s="59" t="s">
        <v>648</v>
      </c>
      <c r="C199" s="27" t="s">
        <v>7</v>
      </c>
      <c r="D199" s="27" t="s">
        <v>7</v>
      </c>
      <c r="E199" s="28" t="s">
        <v>7</v>
      </c>
      <c r="F199" s="27" t="s">
        <v>7</v>
      </c>
      <c r="G199" s="29" t="s">
        <v>7</v>
      </c>
      <c r="H199" s="29" t="s">
        <v>7</v>
      </c>
      <c r="I199" s="33"/>
    </row>
    <row r="200" spans="1:9" x14ac:dyDescent="0.2">
      <c r="A200" s="25"/>
      <c r="B200" s="31" t="s">
        <v>649</v>
      </c>
      <c r="C200" s="27" t="s">
        <v>59</v>
      </c>
      <c r="D200" s="32" t="s">
        <v>650</v>
      </c>
      <c r="E200" s="28" t="s">
        <v>651</v>
      </c>
      <c r="F200" s="27" t="s">
        <v>11</v>
      </c>
      <c r="G200" s="29" t="s">
        <v>7</v>
      </c>
      <c r="H200" s="29" t="s">
        <v>652</v>
      </c>
      <c r="I200" s="30">
        <v>102</v>
      </c>
    </row>
    <row r="201" spans="1:9" x14ac:dyDescent="0.2">
      <c r="A201" s="25"/>
      <c r="B201" s="31" t="s">
        <v>653</v>
      </c>
      <c r="C201" s="27" t="s">
        <v>59</v>
      </c>
      <c r="D201" s="32" t="s">
        <v>654</v>
      </c>
      <c r="E201" s="28" t="s">
        <v>655</v>
      </c>
      <c r="F201" s="27" t="s">
        <v>11</v>
      </c>
      <c r="G201" s="29" t="s">
        <v>7</v>
      </c>
      <c r="H201" s="29" t="s">
        <v>656</v>
      </c>
      <c r="I201" s="30">
        <v>107</v>
      </c>
    </row>
    <row r="202" spans="1:9" s="8" customFormat="1" ht="30" x14ac:dyDescent="0.2">
      <c r="A202" s="25"/>
      <c r="B202" s="31" t="s">
        <v>657</v>
      </c>
      <c r="C202" s="27" t="s">
        <v>59</v>
      </c>
      <c r="D202" s="32" t="s">
        <v>658</v>
      </c>
      <c r="E202" s="28" t="s">
        <v>659</v>
      </c>
      <c r="F202" s="27" t="s">
        <v>11</v>
      </c>
      <c r="G202" s="29" t="s">
        <v>7</v>
      </c>
      <c r="H202" s="29" t="s">
        <v>660</v>
      </c>
      <c r="I202" s="30">
        <v>135.5</v>
      </c>
    </row>
    <row r="203" spans="1:9" s="8" customFormat="1" ht="30" x14ac:dyDescent="0.2">
      <c r="A203" s="25"/>
      <c r="B203" s="31" t="s">
        <v>661</v>
      </c>
      <c r="C203" s="27" t="s">
        <v>59</v>
      </c>
      <c r="D203" s="32" t="s">
        <v>662</v>
      </c>
      <c r="E203" s="28" t="s">
        <v>663</v>
      </c>
      <c r="F203" s="27" t="s">
        <v>345</v>
      </c>
      <c r="G203" s="29" t="s">
        <v>7</v>
      </c>
      <c r="H203" s="29" t="s">
        <v>664</v>
      </c>
      <c r="I203" s="30">
        <v>244</v>
      </c>
    </row>
    <row r="204" spans="1:9" s="8" customFormat="1" ht="30" x14ac:dyDescent="0.2">
      <c r="A204" s="25"/>
      <c r="B204" s="59" t="s">
        <v>665</v>
      </c>
      <c r="C204" s="27" t="s">
        <v>7</v>
      </c>
      <c r="D204" s="27" t="s">
        <v>7</v>
      </c>
      <c r="E204" s="28" t="s">
        <v>7</v>
      </c>
      <c r="F204" s="27" t="s">
        <v>7</v>
      </c>
      <c r="G204" s="29" t="s">
        <v>7</v>
      </c>
      <c r="H204" s="29" t="s">
        <v>7</v>
      </c>
      <c r="I204" s="33"/>
    </row>
    <row r="205" spans="1:9" s="8" customFormat="1" ht="30" x14ac:dyDescent="0.2">
      <c r="A205" s="25"/>
      <c r="B205" s="31" t="s">
        <v>666</v>
      </c>
      <c r="C205" s="27" t="s">
        <v>59</v>
      </c>
      <c r="D205" s="32" t="s">
        <v>667</v>
      </c>
      <c r="E205" s="28" t="s">
        <v>668</v>
      </c>
      <c r="F205" s="27" t="s">
        <v>350</v>
      </c>
      <c r="G205" s="29" t="s">
        <v>7</v>
      </c>
      <c r="H205" s="29" t="s">
        <v>669</v>
      </c>
      <c r="I205" s="30">
        <v>218.5</v>
      </c>
    </row>
    <row r="206" spans="1:9" x14ac:dyDescent="0.2">
      <c r="A206" s="25"/>
      <c r="B206" s="31" t="s">
        <v>670</v>
      </c>
      <c r="C206" s="27" t="s">
        <v>59</v>
      </c>
      <c r="D206" s="32" t="s">
        <v>671</v>
      </c>
      <c r="E206" s="28" t="s">
        <v>672</v>
      </c>
      <c r="F206" s="27" t="s">
        <v>350</v>
      </c>
      <c r="G206" s="29" t="s">
        <v>7</v>
      </c>
      <c r="H206" s="29" t="s">
        <v>673</v>
      </c>
      <c r="I206" s="30">
        <v>236.5</v>
      </c>
    </row>
    <row r="207" spans="1:9" x14ac:dyDescent="0.2">
      <c r="A207" s="25"/>
      <c r="B207" s="31" t="s">
        <v>674</v>
      </c>
      <c r="C207" s="27" t="s">
        <v>59</v>
      </c>
      <c r="D207" s="32" t="s">
        <v>675</v>
      </c>
      <c r="E207" s="28" t="s">
        <v>676</v>
      </c>
      <c r="F207" s="27" t="s">
        <v>350</v>
      </c>
      <c r="G207" s="29" t="s">
        <v>7</v>
      </c>
      <c r="H207" s="29" t="s">
        <v>677</v>
      </c>
      <c r="I207" s="30">
        <v>270</v>
      </c>
    </row>
    <row r="208" spans="1:9" x14ac:dyDescent="0.2">
      <c r="A208" s="25"/>
      <c r="B208" s="59" t="s">
        <v>678</v>
      </c>
      <c r="C208" s="27" t="s">
        <v>7</v>
      </c>
      <c r="D208" s="27" t="s">
        <v>7</v>
      </c>
      <c r="E208" s="28" t="s">
        <v>7</v>
      </c>
      <c r="F208" s="27" t="s">
        <v>7</v>
      </c>
      <c r="G208" s="29" t="s">
        <v>7</v>
      </c>
      <c r="H208" s="29" t="s">
        <v>7</v>
      </c>
      <c r="I208" s="33"/>
    </row>
    <row r="209" spans="1:9" x14ac:dyDescent="0.2">
      <c r="A209" s="25"/>
      <c r="B209" s="31" t="s">
        <v>679</v>
      </c>
      <c r="C209" s="32" t="s">
        <v>680</v>
      </c>
      <c r="D209" s="27" t="s">
        <v>681</v>
      </c>
      <c r="E209" s="28" t="s">
        <v>682</v>
      </c>
      <c r="F209" s="27" t="s">
        <v>11</v>
      </c>
      <c r="G209" s="29" t="s">
        <v>7</v>
      </c>
      <c r="H209" s="29" t="s">
        <v>683</v>
      </c>
      <c r="I209" s="30">
        <v>56.5</v>
      </c>
    </row>
    <row r="210" spans="1:9" x14ac:dyDescent="0.2">
      <c r="A210" s="25"/>
      <c r="B210" s="31" t="s">
        <v>684</v>
      </c>
      <c r="C210" s="32" t="s">
        <v>680</v>
      </c>
      <c r="D210" s="27" t="s">
        <v>685</v>
      </c>
      <c r="E210" s="28" t="s">
        <v>686</v>
      </c>
      <c r="F210" s="27" t="s">
        <v>11</v>
      </c>
      <c r="G210" s="29" t="s">
        <v>7</v>
      </c>
      <c r="H210" s="29" t="s">
        <v>687</v>
      </c>
      <c r="I210" s="30">
        <v>58.5</v>
      </c>
    </row>
    <row r="211" spans="1:9" x14ac:dyDescent="0.2">
      <c r="A211" s="25"/>
      <c r="B211" s="31" t="s">
        <v>688</v>
      </c>
      <c r="C211" s="32" t="s">
        <v>680</v>
      </c>
      <c r="D211" s="27" t="s">
        <v>689</v>
      </c>
      <c r="E211" s="28" t="s">
        <v>690</v>
      </c>
      <c r="F211" s="27" t="s">
        <v>345</v>
      </c>
      <c r="G211" s="29" t="s">
        <v>7</v>
      </c>
      <c r="H211" s="29" t="s">
        <v>691</v>
      </c>
      <c r="I211" s="30">
        <v>78.75</v>
      </c>
    </row>
    <row r="212" spans="1:9" s="9" customFormat="1" x14ac:dyDescent="0.2">
      <c r="A212" s="25"/>
      <c r="B212" s="31" t="s">
        <v>692</v>
      </c>
      <c r="C212" s="32" t="s">
        <v>680</v>
      </c>
      <c r="D212" s="27" t="s">
        <v>693</v>
      </c>
      <c r="E212" s="28" t="s">
        <v>694</v>
      </c>
      <c r="F212" s="27" t="s">
        <v>345</v>
      </c>
      <c r="G212" s="29" t="s">
        <v>7</v>
      </c>
      <c r="H212" s="29" t="s">
        <v>695</v>
      </c>
      <c r="I212" s="30">
        <v>84.25</v>
      </c>
    </row>
    <row r="213" spans="1:9" x14ac:dyDescent="0.2">
      <c r="A213" s="25"/>
      <c r="B213" s="31" t="s">
        <v>696</v>
      </c>
      <c r="C213" s="32" t="s">
        <v>680</v>
      </c>
      <c r="D213" s="27" t="s">
        <v>697</v>
      </c>
      <c r="E213" s="28" t="s">
        <v>698</v>
      </c>
      <c r="F213" s="27" t="s">
        <v>11</v>
      </c>
      <c r="G213" s="29" t="s">
        <v>7</v>
      </c>
      <c r="H213" s="29" t="s">
        <v>699</v>
      </c>
      <c r="I213" s="30">
        <v>81</v>
      </c>
    </row>
    <row r="214" spans="1:9" x14ac:dyDescent="0.2">
      <c r="A214" s="25"/>
      <c r="B214" s="31" t="s">
        <v>700</v>
      </c>
      <c r="C214" s="32" t="s">
        <v>680</v>
      </c>
      <c r="D214" s="27" t="s">
        <v>701</v>
      </c>
      <c r="E214" s="28" t="s">
        <v>702</v>
      </c>
      <c r="F214" s="27" t="s">
        <v>11</v>
      </c>
      <c r="G214" s="29" t="s">
        <v>7</v>
      </c>
      <c r="H214" s="29" t="s">
        <v>703</v>
      </c>
      <c r="I214" s="30">
        <v>113</v>
      </c>
    </row>
    <row r="215" spans="1:9" x14ac:dyDescent="0.2">
      <c r="A215" s="25"/>
      <c r="B215" s="31" t="s">
        <v>704</v>
      </c>
      <c r="C215" s="32" t="s">
        <v>680</v>
      </c>
      <c r="D215" s="27" t="s">
        <v>705</v>
      </c>
      <c r="E215" s="28" t="s">
        <v>706</v>
      </c>
      <c r="F215" s="27" t="s">
        <v>345</v>
      </c>
      <c r="G215" s="29" t="s">
        <v>7</v>
      </c>
      <c r="H215" s="29" t="s">
        <v>707</v>
      </c>
      <c r="I215" s="30">
        <v>138.5</v>
      </c>
    </row>
    <row r="216" spans="1:9" x14ac:dyDescent="0.2">
      <c r="A216" s="25"/>
      <c r="B216" s="31" t="s">
        <v>708</v>
      </c>
      <c r="C216" s="32" t="s">
        <v>680</v>
      </c>
      <c r="D216" s="27" t="s">
        <v>709</v>
      </c>
      <c r="E216" s="28" t="s">
        <v>710</v>
      </c>
      <c r="F216" s="27" t="s">
        <v>345</v>
      </c>
      <c r="G216" s="29" t="s">
        <v>7</v>
      </c>
      <c r="H216" s="29" t="s">
        <v>711</v>
      </c>
      <c r="I216" s="30">
        <v>141</v>
      </c>
    </row>
    <row r="217" spans="1:9" x14ac:dyDescent="0.2">
      <c r="A217" s="25"/>
      <c r="B217" s="59" t="s">
        <v>522</v>
      </c>
      <c r="C217" s="27" t="s">
        <v>7</v>
      </c>
      <c r="D217" s="27" t="s">
        <v>7</v>
      </c>
      <c r="E217" s="28" t="s">
        <v>7</v>
      </c>
      <c r="F217" s="27" t="s">
        <v>7</v>
      </c>
      <c r="G217" s="29" t="s">
        <v>7</v>
      </c>
      <c r="H217" s="29" t="s">
        <v>7</v>
      </c>
      <c r="I217" s="33"/>
    </row>
    <row r="218" spans="1:9" x14ac:dyDescent="0.2">
      <c r="A218" s="25"/>
      <c r="B218" s="31" t="s">
        <v>712</v>
      </c>
      <c r="C218" s="27" t="s">
        <v>59</v>
      </c>
      <c r="D218" s="32" t="s">
        <v>713</v>
      </c>
      <c r="E218" s="28" t="s">
        <v>714</v>
      </c>
      <c r="F218" s="27" t="s">
        <v>11</v>
      </c>
      <c r="G218" s="29" t="s">
        <v>7</v>
      </c>
      <c r="H218" s="29" t="s">
        <v>715</v>
      </c>
      <c r="I218" s="30">
        <v>70.25</v>
      </c>
    </row>
    <row r="219" spans="1:9" x14ac:dyDescent="0.2">
      <c r="A219" s="25"/>
      <c r="B219" s="31" t="s">
        <v>716</v>
      </c>
      <c r="C219" s="27" t="s">
        <v>59</v>
      </c>
      <c r="D219" s="32" t="s">
        <v>717</v>
      </c>
      <c r="E219" s="28" t="s">
        <v>718</v>
      </c>
      <c r="F219" s="27" t="s">
        <v>11</v>
      </c>
      <c r="G219" s="29" t="s">
        <v>7</v>
      </c>
      <c r="H219" s="29" t="s">
        <v>719</v>
      </c>
      <c r="I219" s="30">
        <v>92.25</v>
      </c>
    </row>
    <row r="220" spans="1:9" x14ac:dyDescent="0.2">
      <c r="A220" s="25"/>
      <c r="B220" s="31" t="s">
        <v>720</v>
      </c>
      <c r="C220" s="27" t="s">
        <v>59</v>
      </c>
      <c r="D220" s="32" t="s">
        <v>721</v>
      </c>
      <c r="E220" s="28" t="s">
        <v>722</v>
      </c>
      <c r="F220" s="27" t="s">
        <v>11</v>
      </c>
      <c r="G220" s="29" t="s">
        <v>7</v>
      </c>
      <c r="H220" s="29" t="s">
        <v>723</v>
      </c>
      <c r="I220" s="30">
        <v>125.5</v>
      </c>
    </row>
    <row r="221" spans="1:9" x14ac:dyDescent="0.2">
      <c r="A221" s="25"/>
      <c r="B221" s="31" t="s">
        <v>724</v>
      </c>
      <c r="C221" s="27" t="s">
        <v>59</v>
      </c>
      <c r="D221" s="32" t="s">
        <v>725</v>
      </c>
      <c r="E221" s="28" t="s">
        <v>726</v>
      </c>
      <c r="F221" s="27" t="s">
        <v>11</v>
      </c>
      <c r="G221" s="29" t="s">
        <v>7</v>
      </c>
      <c r="H221" s="29" t="s">
        <v>727</v>
      </c>
      <c r="I221" s="30">
        <v>164</v>
      </c>
    </row>
    <row r="222" spans="1:9" x14ac:dyDescent="0.2">
      <c r="A222" s="25"/>
      <c r="B222" s="31" t="s">
        <v>728</v>
      </c>
      <c r="C222" s="27" t="s">
        <v>11</v>
      </c>
      <c r="D222" s="27" t="s">
        <v>729</v>
      </c>
      <c r="E222" s="28" t="s">
        <v>730</v>
      </c>
      <c r="F222" s="27" t="s">
        <v>350</v>
      </c>
      <c r="G222" s="29" t="s">
        <v>7</v>
      </c>
      <c r="H222" s="29" t="s">
        <v>731</v>
      </c>
      <c r="I222" s="30">
        <v>48.25</v>
      </c>
    </row>
    <row r="223" spans="1:9" x14ac:dyDescent="0.2">
      <c r="A223" s="25"/>
      <c r="B223" s="34" t="s">
        <v>7</v>
      </c>
      <c r="C223" s="27" t="s">
        <v>7</v>
      </c>
      <c r="D223" s="27" t="s">
        <v>7</v>
      </c>
      <c r="E223" s="28" t="s">
        <v>7</v>
      </c>
      <c r="F223" s="27" t="s">
        <v>7</v>
      </c>
      <c r="G223" s="29" t="s">
        <v>7</v>
      </c>
      <c r="H223" s="29" t="s">
        <v>7</v>
      </c>
      <c r="I223" s="33"/>
    </row>
    <row r="224" spans="1:9" ht="25.5" x14ac:dyDescent="0.2">
      <c r="A224" s="25"/>
      <c r="B224" s="64" t="s">
        <v>732</v>
      </c>
      <c r="C224" s="27"/>
      <c r="D224" s="27"/>
      <c r="E224" s="28"/>
      <c r="F224" s="27"/>
      <c r="G224" s="29"/>
      <c r="H224" s="29" t="s">
        <v>7</v>
      </c>
      <c r="I224" s="33"/>
    </row>
    <row r="225" spans="1:9" x14ac:dyDescent="0.2">
      <c r="A225" s="25"/>
      <c r="B225" s="59" t="s">
        <v>733</v>
      </c>
      <c r="C225" s="27"/>
      <c r="D225" s="27"/>
      <c r="E225" s="28"/>
      <c r="F225" s="27"/>
      <c r="G225" s="29"/>
      <c r="H225" s="29" t="s">
        <v>7</v>
      </c>
      <c r="I225" s="33"/>
    </row>
    <row r="226" spans="1:9" x14ac:dyDescent="0.2">
      <c r="A226" s="25"/>
      <c r="B226" s="31" t="s">
        <v>734</v>
      </c>
      <c r="C226" s="27" t="s">
        <v>59</v>
      </c>
      <c r="D226" s="32" t="s">
        <v>735</v>
      </c>
      <c r="E226" s="28" t="s">
        <v>736</v>
      </c>
      <c r="F226" s="27" t="s">
        <v>11</v>
      </c>
      <c r="G226" s="29" t="s">
        <v>7</v>
      </c>
      <c r="H226" s="29" t="s">
        <v>737</v>
      </c>
      <c r="I226" s="30">
        <v>243</v>
      </c>
    </row>
    <row r="227" spans="1:9" x14ac:dyDescent="0.2">
      <c r="A227" s="25"/>
      <c r="B227" s="31" t="s">
        <v>738</v>
      </c>
      <c r="C227" s="27" t="s">
        <v>59</v>
      </c>
      <c r="D227" s="32" t="s">
        <v>739</v>
      </c>
      <c r="E227" s="28" t="s">
        <v>740</v>
      </c>
      <c r="F227" s="27" t="s">
        <v>11</v>
      </c>
      <c r="G227" s="29" t="s">
        <v>7</v>
      </c>
      <c r="H227" s="29" t="s">
        <v>741</v>
      </c>
      <c r="I227" s="30">
        <v>245.5</v>
      </c>
    </row>
    <row r="228" spans="1:9" x14ac:dyDescent="0.2">
      <c r="A228" s="25"/>
      <c r="B228" s="31" t="s">
        <v>742</v>
      </c>
      <c r="C228" s="27" t="s">
        <v>59</v>
      </c>
      <c r="D228" s="32" t="s">
        <v>743</v>
      </c>
      <c r="E228" s="28" t="s">
        <v>744</v>
      </c>
      <c r="F228" s="27" t="s">
        <v>345</v>
      </c>
      <c r="G228" s="29" t="s">
        <v>7</v>
      </c>
      <c r="H228" s="29" t="s">
        <v>745</v>
      </c>
      <c r="I228" s="30">
        <v>262</v>
      </c>
    </row>
    <row r="229" spans="1:9" x14ac:dyDescent="0.2">
      <c r="A229" s="25"/>
      <c r="B229" s="31" t="s">
        <v>746</v>
      </c>
      <c r="C229" s="27" t="s">
        <v>59</v>
      </c>
      <c r="D229" s="32" t="s">
        <v>747</v>
      </c>
      <c r="E229" s="28" t="s">
        <v>748</v>
      </c>
      <c r="F229" s="27" t="s">
        <v>345</v>
      </c>
      <c r="G229" s="29" t="s">
        <v>7</v>
      </c>
      <c r="H229" s="29" t="s">
        <v>749</v>
      </c>
      <c r="I229" s="30">
        <v>1143</v>
      </c>
    </row>
    <row r="230" spans="1:9" x14ac:dyDescent="0.2">
      <c r="A230" s="25"/>
      <c r="B230" s="59" t="s">
        <v>648</v>
      </c>
      <c r="C230" s="27" t="s">
        <v>7</v>
      </c>
      <c r="D230" s="27" t="s">
        <v>7</v>
      </c>
      <c r="E230" s="28" t="s">
        <v>7</v>
      </c>
      <c r="F230" s="27" t="s">
        <v>7</v>
      </c>
      <c r="G230" s="29" t="s">
        <v>7</v>
      </c>
      <c r="H230" s="29" t="s">
        <v>7</v>
      </c>
      <c r="I230" s="33"/>
    </row>
    <row r="231" spans="1:9" x14ac:dyDescent="0.2">
      <c r="A231" s="25"/>
      <c r="B231" s="31" t="s">
        <v>750</v>
      </c>
      <c r="C231" s="27" t="s">
        <v>59</v>
      </c>
      <c r="D231" s="32" t="s">
        <v>751</v>
      </c>
      <c r="E231" s="28" t="s">
        <v>752</v>
      </c>
      <c r="F231" s="27" t="s">
        <v>11</v>
      </c>
      <c r="G231" s="29" t="s">
        <v>7</v>
      </c>
      <c r="H231" s="29" t="s">
        <v>753</v>
      </c>
      <c r="I231" s="30">
        <v>191.5</v>
      </c>
    </row>
    <row r="232" spans="1:9" x14ac:dyDescent="0.2">
      <c r="A232" s="25"/>
      <c r="B232" s="31" t="s">
        <v>754</v>
      </c>
      <c r="C232" s="27" t="s">
        <v>59</v>
      </c>
      <c r="D232" s="32" t="s">
        <v>755</v>
      </c>
      <c r="E232" s="28" t="s">
        <v>756</v>
      </c>
      <c r="F232" s="27" t="s">
        <v>11</v>
      </c>
      <c r="G232" s="29" t="s">
        <v>7</v>
      </c>
      <c r="H232" s="29" t="s">
        <v>757</v>
      </c>
      <c r="I232" s="30">
        <v>197.5</v>
      </c>
    </row>
    <row r="233" spans="1:9" x14ac:dyDescent="0.2">
      <c r="A233" s="25"/>
      <c r="B233" s="31" t="s">
        <v>758</v>
      </c>
      <c r="C233" s="27" t="s">
        <v>59</v>
      </c>
      <c r="D233" s="32" t="s">
        <v>759</v>
      </c>
      <c r="E233" s="28" t="s">
        <v>760</v>
      </c>
      <c r="F233" s="27" t="s">
        <v>11</v>
      </c>
      <c r="G233" s="29" t="s">
        <v>7</v>
      </c>
      <c r="H233" s="29" t="s">
        <v>761</v>
      </c>
      <c r="I233" s="30">
        <v>257</v>
      </c>
    </row>
    <row r="234" spans="1:9" x14ac:dyDescent="0.2">
      <c r="A234" s="25"/>
      <c r="B234" s="31" t="s">
        <v>762</v>
      </c>
      <c r="C234" s="27" t="s">
        <v>59</v>
      </c>
      <c r="D234" s="32" t="s">
        <v>763</v>
      </c>
      <c r="E234" s="28" t="s">
        <v>764</v>
      </c>
      <c r="F234" s="27" t="s">
        <v>345</v>
      </c>
      <c r="G234" s="29" t="s">
        <v>7</v>
      </c>
      <c r="H234" s="29" t="s">
        <v>765</v>
      </c>
      <c r="I234" s="30">
        <v>295.5</v>
      </c>
    </row>
    <row r="235" spans="1:9" x14ac:dyDescent="0.2">
      <c r="A235" s="25"/>
      <c r="B235" s="31" t="s">
        <v>766</v>
      </c>
      <c r="C235" s="27" t="s">
        <v>59</v>
      </c>
      <c r="D235" s="32" t="s">
        <v>767</v>
      </c>
      <c r="E235" s="28" t="s">
        <v>768</v>
      </c>
      <c r="F235" s="27" t="s">
        <v>345</v>
      </c>
      <c r="G235" s="29" t="s">
        <v>7</v>
      </c>
      <c r="H235" s="29" t="s">
        <v>769</v>
      </c>
      <c r="I235" s="30">
        <v>351</v>
      </c>
    </row>
    <row r="236" spans="1:9" x14ac:dyDescent="0.2">
      <c r="A236" s="25"/>
      <c r="B236" s="31" t="s">
        <v>770</v>
      </c>
      <c r="C236" s="27" t="s">
        <v>611</v>
      </c>
      <c r="D236" s="32" t="s">
        <v>771</v>
      </c>
      <c r="E236" s="28" t="s">
        <v>772</v>
      </c>
      <c r="F236" s="27" t="s">
        <v>350</v>
      </c>
      <c r="G236" s="29" t="s">
        <v>7</v>
      </c>
      <c r="H236" s="29" t="s">
        <v>773</v>
      </c>
      <c r="I236" s="30">
        <v>281</v>
      </c>
    </row>
    <row r="237" spans="1:9" x14ac:dyDescent="0.2">
      <c r="A237" s="25"/>
      <c r="B237" s="59" t="s">
        <v>774</v>
      </c>
      <c r="C237" s="27" t="s">
        <v>7</v>
      </c>
      <c r="D237" s="27" t="s">
        <v>7</v>
      </c>
      <c r="E237" s="28" t="s">
        <v>7</v>
      </c>
      <c r="F237" s="27" t="s">
        <v>7</v>
      </c>
      <c r="G237" s="29" t="s">
        <v>7</v>
      </c>
      <c r="H237" s="29" t="s">
        <v>7</v>
      </c>
      <c r="I237" s="33"/>
    </row>
    <row r="238" spans="1:9" x14ac:dyDescent="0.2">
      <c r="A238" s="25"/>
      <c r="B238" s="31" t="s">
        <v>775</v>
      </c>
      <c r="C238" s="27" t="s">
        <v>59</v>
      </c>
      <c r="D238" s="32" t="s">
        <v>776</v>
      </c>
      <c r="E238" s="28" t="s">
        <v>777</v>
      </c>
      <c r="F238" s="27" t="s">
        <v>11</v>
      </c>
      <c r="G238" s="29" t="s">
        <v>7</v>
      </c>
      <c r="H238" s="29" t="s">
        <v>778</v>
      </c>
      <c r="I238" s="30">
        <v>191.5</v>
      </c>
    </row>
    <row r="239" spans="1:9" x14ac:dyDescent="0.2">
      <c r="A239" s="25"/>
      <c r="B239" s="31" t="s">
        <v>779</v>
      </c>
      <c r="C239" s="27" t="s">
        <v>59</v>
      </c>
      <c r="D239" s="32" t="s">
        <v>780</v>
      </c>
      <c r="E239" s="28" t="s">
        <v>781</v>
      </c>
      <c r="F239" s="27" t="s">
        <v>11</v>
      </c>
      <c r="G239" s="29" t="s">
        <v>7</v>
      </c>
      <c r="H239" s="29" t="s">
        <v>782</v>
      </c>
      <c r="I239" s="30">
        <v>201</v>
      </c>
    </row>
    <row r="240" spans="1:9" x14ac:dyDescent="0.2">
      <c r="A240" s="25"/>
      <c r="B240" s="31" t="s">
        <v>783</v>
      </c>
      <c r="C240" s="27" t="s">
        <v>59</v>
      </c>
      <c r="D240" s="32" t="s">
        <v>784</v>
      </c>
      <c r="E240" s="28" t="s">
        <v>785</v>
      </c>
      <c r="F240" s="27" t="s">
        <v>345</v>
      </c>
      <c r="G240" s="29" t="s">
        <v>7</v>
      </c>
      <c r="H240" s="29" t="s">
        <v>786</v>
      </c>
      <c r="I240" s="30">
        <v>258.5</v>
      </c>
    </row>
    <row r="241" spans="1:9" x14ac:dyDescent="0.2">
      <c r="A241" s="25"/>
      <c r="B241" s="31" t="s">
        <v>787</v>
      </c>
      <c r="C241" s="27" t="s">
        <v>59</v>
      </c>
      <c r="D241" s="32" t="s">
        <v>788</v>
      </c>
      <c r="E241" s="28" t="s">
        <v>789</v>
      </c>
      <c r="F241" s="27" t="s">
        <v>345</v>
      </c>
      <c r="G241" s="29" t="s">
        <v>7</v>
      </c>
      <c r="H241" s="29" t="s">
        <v>790</v>
      </c>
      <c r="I241" s="30">
        <v>349.5</v>
      </c>
    </row>
    <row r="242" spans="1:9" x14ac:dyDescent="0.2">
      <c r="A242" s="25"/>
      <c r="B242" s="31" t="s">
        <v>791</v>
      </c>
      <c r="C242" s="27" t="s">
        <v>611</v>
      </c>
      <c r="D242" s="32" t="s">
        <v>792</v>
      </c>
      <c r="E242" s="28" t="s">
        <v>793</v>
      </c>
      <c r="F242" s="27" t="s">
        <v>345</v>
      </c>
      <c r="G242" s="29" t="s">
        <v>7</v>
      </c>
      <c r="H242" s="29" t="s">
        <v>794</v>
      </c>
      <c r="I242" s="30">
        <v>284</v>
      </c>
    </row>
    <row r="243" spans="1:9" x14ac:dyDescent="0.2">
      <c r="A243" s="25"/>
      <c r="B243" s="59" t="s">
        <v>795</v>
      </c>
      <c r="C243" s="27" t="s">
        <v>7</v>
      </c>
      <c r="D243" s="27" t="s">
        <v>7</v>
      </c>
      <c r="E243" s="28" t="s">
        <v>7</v>
      </c>
      <c r="F243" s="27" t="s">
        <v>7</v>
      </c>
      <c r="G243" s="29" t="s">
        <v>7</v>
      </c>
      <c r="H243" s="29" t="s">
        <v>7</v>
      </c>
      <c r="I243" s="33"/>
    </row>
    <row r="244" spans="1:9" x14ac:dyDescent="0.2">
      <c r="A244" s="25"/>
      <c r="B244" s="31" t="s">
        <v>796</v>
      </c>
      <c r="C244" s="27" t="s">
        <v>59</v>
      </c>
      <c r="D244" s="32" t="s">
        <v>797</v>
      </c>
      <c r="E244" s="28" t="s">
        <v>798</v>
      </c>
      <c r="F244" s="27" t="s">
        <v>345</v>
      </c>
      <c r="G244" s="29" t="s">
        <v>7</v>
      </c>
      <c r="H244" s="29" t="s">
        <v>799</v>
      </c>
      <c r="I244" s="30">
        <v>263.5</v>
      </c>
    </row>
    <row r="245" spans="1:9" x14ac:dyDescent="0.2">
      <c r="A245" s="25"/>
      <c r="B245" s="31" t="s">
        <v>800</v>
      </c>
      <c r="C245" s="27" t="s">
        <v>59</v>
      </c>
      <c r="D245" s="32" t="s">
        <v>801</v>
      </c>
      <c r="E245" s="28" t="s">
        <v>802</v>
      </c>
      <c r="F245" s="27" t="s">
        <v>345</v>
      </c>
      <c r="G245" s="29" t="s">
        <v>7</v>
      </c>
      <c r="H245" s="29" t="s">
        <v>803</v>
      </c>
      <c r="I245" s="30">
        <v>274</v>
      </c>
    </row>
    <row r="246" spans="1:9" x14ac:dyDescent="0.2">
      <c r="A246" s="25"/>
      <c r="B246" s="31" t="s">
        <v>804</v>
      </c>
      <c r="C246" s="27" t="s">
        <v>59</v>
      </c>
      <c r="D246" s="32" t="s">
        <v>805</v>
      </c>
      <c r="E246" s="28" t="s">
        <v>806</v>
      </c>
      <c r="F246" s="27" t="s">
        <v>350</v>
      </c>
      <c r="G246" s="29" t="s">
        <v>7</v>
      </c>
      <c r="H246" s="29" t="s">
        <v>807</v>
      </c>
      <c r="I246" s="30">
        <v>355.5</v>
      </c>
    </row>
    <row r="247" spans="1:9" x14ac:dyDescent="0.2">
      <c r="A247" s="25"/>
      <c r="B247" s="31" t="s">
        <v>808</v>
      </c>
      <c r="C247" s="27" t="s">
        <v>611</v>
      </c>
      <c r="D247" s="32" t="s">
        <v>809</v>
      </c>
      <c r="E247" s="28" t="s">
        <v>810</v>
      </c>
      <c r="F247" s="27" t="s">
        <v>350</v>
      </c>
      <c r="G247" s="29" t="s">
        <v>7</v>
      </c>
      <c r="H247" s="29" t="s">
        <v>811</v>
      </c>
      <c r="I247" s="30">
        <v>274</v>
      </c>
    </row>
    <row r="248" spans="1:9" x14ac:dyDescent="0.2">
      <c r="A248" s="25"/>
      <c r="B248" s="31" t="s">
        <v>812</v>
      </c>
      <c r="C248" s="27" t="s">
        <v>611</v>
      </c>
      <c r="D248" s="32" t="s">
        <v>813</v>
      </c>
      <c r="E248" s="28" t="s">
        <v>814</v>
      </c>
      <c r="F248" s="27" t="s">
        <v>345</v>
      </c>
      <c r="G248" s="29" t="s">
        <v>7</v>
      </c>
      <c r="H248" s="29" t="s">
        <v>815</v>
      </c>
      <c r="I248" s="30">
        <v>298.5</v>
      </c>
    </row>
    <row r="249" spans="1:9" x14ac:dyDescent="0.2">
      <c r="A249" s="25"/>
      <c r="B249" s="59" t="s">
        <v>522</v>
      </c>
      <c r="C249" s="27" t="s">
        <v>7</v>
      </c>
      <c r="D249" s="27" t="s">
        <v>7</v>
      </c>
      <c r="E249" s="28" t="s">
        <v>7</v>
      </c>
      <c r="F249" s="27" t="s">
        <v>7</v>
      </c>
      <c r="G249" s="29" t="s">
        <v>7</v>
      </c>
      <c r="H249" s="29" t="s">
        <v>7</v>
      </c>
      <c r="I249" s="33"/>
    </row>
    <row r="250" spans="1:9" x14ac:dyDescent="0.2">
      <c r="A250" s="25"/>
      <c r="B250" s="31" t="s">
        <v>816</v>
      </c>
      <c r="C250" s="27" t="s">
        <v>59</v>
      </c>
      <c r="D250" s="32" t="s">
        <v>817</v>
      </c>
      <c r="E250" s="28" t="s">
        <v>818</v>
      </c>
      <c r="F250" s="27" t="s">
        <v>11</v>
      </c>
      <c r="G250" s="29" t="s">
        <v>7</v>
      </c>
      <c r="H250" s="29" t="s">
        <v>819</v>
      </c>
      <c r="I250" s="30">
        <v>248.5</v>
      </c>
    </row>
    <row r="251" spans="1:9" x14ac:dyDescent="0.2">
      <c r="A251" s="25"/>
      <c r="B251" s="31" t="s">
        <v>820</v>
      </c>
      <c r="C251" s="27" t="s">
        <v>59</v>
      </c>
      <c r="D251" s="32" t="s">
        <v>821</v>
      </c>
      <c r="E251" s="28" t="s">
        <v>822</v>
      </c>
      <c r="F251" s="27" t="s">
        <v>11</v>
      </c>
      <c r="G251" s="29" t="s">
        <v>7</v>
      </c>
      <c r="H251" s="29" t="s">
        <v>823</v>
      </c>
      <c r="I251" s="30">
        <v>256</v>
      </c>
    </row>
    <row r="252" spans="1:9" x14ac:dyDescent="0.2">
      <c r="A252" s="25"/>
      <c r="B252" s="31" t="s">
        <v>824</v>
      </c>
      <c r="C252" s="27" t="s">
        <v>59</v>
      </c>
      <c r="D252" s="32" t="s">
        <v>825</v>
      </c>
      <c r="E252" s="28" t="s">
        <v>826</v>
      </c>
      <c r="F252" s="27" t="s">
        <v>11</v>
      </c>
      <c r="G252" s="29" t="s">
        <v>7</v>
      </c>
      <c r="H252" s="29" t="s">
        <v>827</v>
      </c>
      <c r="I252" s="30">
        <v>339</v>
      </c>
    </row>
    <row r="253" spans="1:9" x14ac:dyDescent="0.2">
      <c r="A253" s="25"/>
      <c r="B253" s="31" t="s">
        <v>828</v>
      </c>
      <c r="C253" s="27" t="s">
        <v>59</v>
      </c>
      <c r="D253" s="32" t="s">
        <v>829</v>
      </c>
      <c r="E253" s="28" t="s">
        <v>830</v>
      </c>
      <c r="F253" s="27" t="s">
        <v>345</v>
      </c>
      <c r="G253" s="29" t="s">
        <v>7</v>
      </c>
      <c r="H253" s="29" t="s">
        <v>831</v>
      </c>
      <c r="I253" s="30">
        <v>503.5</v>
      </c>
    </row>
    <row r="254" spans="1:9" x14ac:dyDescent="0.2">
      <c r="A254" s="25"/>
      <c r="B254" s="31" t="s">
        <v>832</v>
      </c>
      <c r="C254" s="27" t="s">
        <v>611</v>
      </c>
      <c r="D254" s="32" t="s">
        <v>833</v>
      </c>
      <c r="E254" s="28" t="s">
        <v>834</v>
      </c>
      <c r="F254" s="27" t="s">
        <v>345</v>
      </c>
      <c r="G254" s="29" t="s">
        <v>7</v>
      </c>
      <c r="H254" s="29" t="s">
        <v>835</v>
      </c>
      <c r="I254" s="30">
        <v>408.5</v>
      </c>
    </row>
    <row r="255" spans="1:9" x14ac:dyDescent="0.2">
      <c r="A255" s="25"/>
      <c r="B255" s="59" t="s">
        <v>495</v>
      </c>
      <c r="C255" s="27" t="s">
        <v>7</v>
      </c>
      <c r="D255" s="27" t="s">
        <v>7</v>
      </c>
      <c r="E255" s="28" t="s">
        <v>7</v>
      </c>
      <c r="F255" s="27" t="s">
        <v>7</v>
      </c>
      <c r="G255" s="29" t="s">
        <v>7</v>
      </c>
      <c r="H255" s="29" t="s">
        <v>7</v>
      </c>
      <c r="I255" s="33"/>
    </row>
    <row r="256" spans="1:9" x14ac:dyDescent="0.2">
      <c r="A256" s="25"/>
      <c r="B256" s="31" t="s">
        <v>836</v>
      </c>
      <c r="C256" s="27" t="s">
        <v>59</v>
      </c>
      <c r="D256" s="32" t="s">
        <v>837</v>
      </c>
      <c r="E256" s="28" t="s">
        <v>838</v>
      </c>
      <c r="F256" s="27" t="s">
        <v>11</v>
      </c>
      <c r="G256" s="29" t="s">
        <v>7</v>
      </c>
      <c r="H256" s="29" t="s">
        <v>839</v>
      </c>
      <c r="I256" s="30">
        <v>373</v>
      </c>
    </row>
    <row r="257" spans="1:9" x14ac:dyDescent="0.2">
      <c r="A257" s="25"/>
      <c r="B257" s="31" t="s">
        <v>840</v>
      </c>
      <c r="C257" s="27" t="s">
        <v>59</v>
      </c>
      <c r="D257" s="32" t="s">
        <v>841</v>
      </c>
      <c r="E257" s="28" t="s">
        <v>842</v>
      </c>
      <c r="F257" s="27" t="s">
        <v>345</v>
      </c>
      <c r="G257" s="29" t="s">
        <v>7</v>
      </c>
      <c r="H257" s="29" t="s">
        <v>843</v>
      </c>
      <c r="I257" s="30">
        <v>546.5</v>
      </c>
    </row>
    <row r="258" spans="1:9" x14ac:dyDescent="0.2">
      <c r="A258" s="25"/>
      <c r="B258" s="31" t="s">
        <v>844</v>
      </c>
      <c r="C258" s="27" t="s">
        <v>611</v>
      </c>
      <c r="D258" s="32" t="s">
        <v>845</v>
      </c>
      <c r="E258" s="28" t="s">
        <v>846</v>
      </c>
      <c r="F258" s="27" t="s">
        <v>345</v>
      </c>
      <c r="G258" s="29" t="s">
        <v>7</v>
      </c>
      <c r="H258" s="29" t="s">
        <v>847</v>
      </c>
      <c r="I258" s="30">
        <v>392.5</v>
      </c>
    </row>
    <row r="259" spans="1:9" x14ac:dyDescent="0.2">
      <c r="A259" s="25"/>
      <c r="B259" s="59" t="s">
        <v>512</v>
      </c>
      <c r="C259" s="27" t="s">
        <v>7</v>
      </c>
      <c r="D259" s="27" t="s">
        <v>7</v>
      </c>
      <c r="E259" s="28" t="s">
        <v>7</v>
      </c>
      <c r="F259" s="27" t="s">
        <v>7</v>
      </c>
      <c r="G259" s="29" t="s">
        <v>7</v>
      </c>
      <c r="H259" s="29" t="s">
        <v>7</v>
      </c>
      <c r="I259" s="33"/>
    </row>
    <row r="260" spans="1:9" x14ac:dyDescent="0.2">
      <c r="A260" s="25"/>
      <c r="B260" s="31" t="s">
        <v>848</v>
      </c>
      <c r="C260" s="27" t="s">
        <v>59</v>
      </c>
      <c r="D260" s="32" t="s">
        <v>849</v>
      </c>
      <c r="E260" s="28" t="s">
        <v>850</v>
      </c>
      <c r="F260" s="27" t="s">
        <v>350</v>
      </c>
      <c r="G260" s="29" t="s">
        <v>7</v>
      </c>
      <c r="H260" s="29" t="s">
        <v>851</v>
      </c>
      <c r="I260" s="30">
        <v>739</v>
      </c>
    </row>
    <row r="261" spans="1:9" x14ac:dyDescent="0.2">
      <c r="A261" s="25"/>
      <c r="B261" s="31" t="s">
        <v>852</v>
      </c>
      <c r="C261" s="27" t="s">
        <v>611</v>
      </c>
      <c r="D261" s="32" t="s">
        <v>853</v>
      </c>
      <c r="E261" s="28" t="s">
        <v>854</v>
      </c>
      <c r="F261" s="27" t="s">
        <v>350</v>
      </c>
      <c r="G261" s="29" t="s">
        <v>7</v>
      </c>
      <c r="H261" s="29" t="s">
        <v>855</v>
      </c>
      <c r="I261" s="30">
        <v>636.5</v>
      </c>
    </row>
    <row r="262" spans="1:9" x14ac:dyDescent="0.2">
      <c r="A262" s="25"/>
      <c r="B262" s="59" t="s">
        <v>856</v>
      </c>
      <c r="C262" s="27" t="s">
        <v>7</v>
      </c>
      <c r="D262" s="27" t="s">
        <v>7</v>
      </c>
      <c r="E262" s="28" t="s">
        <v>7</v>
      </c>
      <c r="F262" s="27" t="s">
        <v>7</v>
      </c>
      <c r="G262" s="29" t="s">
        <v>7</v>
      </c>
      <c r="H262" s="29" t="s">
        <v>7</v>
      </c>
      <c r="I262" s="33"/>
    </row>
    <row r="263" spans="1:9" x14ac:dyDescent="0.2">
      <c r="A263" s="25"/>
      <c r="B263" s="31" t="s">
        <v>857</v>
      </c>
      <c r="C263" s="27" t="s">
        <v>59</v>
      </c>
      <c r="D263" s="32" t="s">
        <v>858</v>
      </c>
      <c r="E263" s="28" t="s">
        <v>859</v>
      </c>
      <c r="F263" s="27" t="s">
        <v>11</v>
      </c>
      <c r="G263" s="29" t="s">
        <v>7</v>
      </c>
      <c r="H263" s="29" t="s">
        <v>860</v>
      </c>
      <c r="I263" s="30">
        <v>16.25</v>
      </c>
    </row>
    <row r="264" spans="1:9" x14ac:dyDescent="0.2">
      <c r="A264" s="25"/>
      <c r="B264" s="31" t="s">
        <v>861</v>
      </c>
      <c r="C264" s="27" t="s">
        <v>59</v>
      </c>
      <c r="D264" s="32" t="s">
        <v>862</v>
      </c>
      <c r="E264" s="28" t="s">
        <v>863</v>
      </c>
      <c r="F264" s="27" t="s">
        <v>864</v>
      </c>
      <c r="G264" s="29" t="s">
        <v>7</v>
      </c>
      <c r="H264" s="29" t="s">
        <v>865</v>
      </c>
      <c r="I264" s="30">
        <v>16.25</v>
      </c>
    </row>
    <row r="265" spans="1:9" x14ac:dyDescent="0.2">
      <c r="A265" s="25"/>
      <c r="B265" s="31" t="s">
        <v>866</v>
      </c>
      <c r="C265" s="27" t="s">
        <v>59</v>
      </c>
      <c r="D265" s="32" t="s">
        <v>867</v>
      </c>
      <c r="E265" s="28" t="s">
        <v>868</v>
      </c>
      <c r="F265" s="27" t="s">
        <v>864</v>
      </c>
      <c r="G265" s="29" t="s">
        <v>7</v>
      </c>
      <c r="H265" s="29" t="s">
        <v>869</v>
      </c>
      <c r="I265" s="30">
        <v>16.25</v>
      </c>
    </row>
    <row r="266" spans="1:9" x14ac:dyDescent="0.2">
      <c r="A266" s="25"/>
      <c r="B266" s="31" t="s">
        <v>870</v>
      </c>
      <c r="C266" s="27" t="s">
        <v>59</v>
      </c>
      <c r="D266" s="32" t="s">
        <v>871</v>
      </c>
      <c r="E266" s="28" t="s">
        <v>872</v>
      </c>
      <c r="F266" s="27" t="s">
        <v>864</v>
      </c>
      <c r="G266" s="29" t="s">
        <v>7</v>
      </c>
      <c r="H266" s="29" t="s">
        <v>873</v>
      </c>
      <c r="I266" s="30">
        <v>16.25</v>
      </c>
    </row>
    <row r="267" spans="1:9" x14ac:dyDescent="0.2">
      <c r="A267" s="25"/>
      <c r="B267" s="31" t="s">
        <v>874</v>
      </c>
      <c r="C267" s="27" t="s">
        <v>59</v>
      </c>
      <c r="D267" s="32" t="s">
        <v>875</v>
      </c>
      <c r="E267" s="28" t="s">
        <v>876</v>
      </c>
      <c r="F267" s="27" t="s">
        <v>864</v>
      </c>
      <c r="G267" s="29" t="s">
        <v>7</v>
      </c>
      <c r="H267" s="29" t="s">
        <v>877</v>
      </c>
      <c r="I267" s="30">
        <v>14.5</v>
      </c>
    </row>
    <row r="268" spans="1:9" x14ac:dyDescent="0.2">
      <c r="A268" s="25"/>
      <c r="B268" s="31" t="s">
        <v>878</v>
      </c>
      <c r="C268" s="27" t="s">
        <v>59</v>
      </c>
      <c r="D268" s="32" t="s">
        <v>879</v>
      </c>
      <c r="E268" s="28" t="s">
        <v>880</v>
      </c>
      <c r="F268" s="27" t="s">
        <v>864</v>
      </c>
      <c r="G268" s="29" t="s">
        <v>7</v>
      </c>
      <c r="H268" s="29" t="s">
        <v>881</v>
      </c>
      <c r="I268" s="30">
        <v>11</v>
      </c>
    </row>
    <row r="269" spans="1:9" x14ac:dyDescent="0.2">
      <c r="A269" s="25"/>
      <c r="B269" s="31" t="s">
        <v>882</v>
      </c>
      <c r="C269" s="27" t="s">
        <v>59</v>
      </c>
      <c r="D269" s="32" t="s">
        <v>883</v>
      </c>
      <c r="E269" s="28" t="s">
        <v>884</v>
      </c>
      <c r="F269" s="27" t="s">
        <v>864</v>
      </c>
      <c r="G269" s="29" t="s">
        <v>7</v>
      </c>
      <c r="H269" s="29" t="s">
        <v>885</v>
      </c>
      <c r="I269" s="30">
        <v>14.5</v>
      </c>
    </row>
    <row r="270" spans="1:9" x14ac:dyDescent="0.2">
      <c r="A270" s="25"/>
      <c r="B270" s="31" t="s">
        <v>886</v>
      </c>
      <c r="C270" s="27" t="s">
        <v>59</v>
      </c>
      <c r="D270" s="32" t="s">
        <v>887</v>
      </c>
      <c r="E270" s="28" t="s">
        <v>888</v>
      </c>
      <c r="F270" s="27" t="s">
        <v>864</v>
      </c>
      <c r="G270" s="29" t="s">
        <v>7</v>
      </c>
      <c r="H270" s="29" t="s">
        <v>889</v>
      </c>
      <c r="I270" s="30">
        <v>17</v>
      </c>
    </row>
    <row r="271" spans="1:9" x14ac:dyDescent="0.2">
      <c r="A271" s="25"/>
      <c r="B271" s="31" t="s">
        <v>890</v>
      </c>
      <c r="C271" s="27" t="s">
        <v>59</v>
      </c>
      <c r="D271" s="32" t="s">
        <v>891</v>
      </c>
      <c r="E271" s="28" t="s">
        <v>892</v>
      </c>
      <c r="F271" s="27" t="s">
        <v>864</v>
      </c>
      <c r="G271" s="29" t="s">
        <v>7</v>
      </c>
      <c r="H271" s="29" t="s">
        <v>893</v>
      </c>
      <c r="I271" s="30">
        <v>20.5</v>
      </c>
    </row>
    <row r="272" spans="1:9" x14ac:dyDescent="0.2">
      <c r="A272" s="25"/>
      <c r="B272" s="34" t="s">
        <v>7</v>
      </c>
      <c r="C272" s="27" t="s">
        <v>7</v>
      </c>
      <c r="D272" s="27" t="s">
        <v>7</v>
      </c>
      <c r="E272" s="28" t="s">
        <v>7</v>
      </c>
      <c r="F272" s="27" t="s">
        <v>7</v>
      </c>
      <c r="G272" s="29" t="s">
        <v>7</v>
      </c>
      <c r="H272" s="29" t="s">
        <v>7</v>
      </c>
      <c r="I272" s="33"/>
    </row>
    <row r="273" spans="1:9" ht="25.5" x14ac:dyDescent="0.2">
      <c r="A273" s="25"/>
      <c r="B273" s="65" t="s">
        <v>894</v>
      </c>
      <c r="C273" s="66" t="s">
        <v>7</v>
      </c>
      <c r="D273" s="66" t="s">
        <v>7</v>
      </c>
      <c r="E273" s="66" t="s">
        <v>7</v>
      </c>
      <c r="F273" s="66" t="s">
        <v>7</v>
      </c>
      <c r="G273" s="67" t="s">
        <v>7</v>
      </c>
      <c r="H273" s="67" t="s">
        <v>7</v>
      </c>
      <c r="I273" s="33"/>
    </row>
    <row r="274" spans="1:9" x14ac:dyDescent="0.2">
      <c r="A274" s="25"/>
      <c r="B274" s="58" t="s">
        <v>895</v>
      </c>
      <c r="C274" s="27" t="s">
        <v>7</v>
      </c>
      <c r="D274" s="27" t="s">
        <v>7</v>
      </c>
      <c r="E274" s="28" t="s">
        <v>7</v>
      </c>
      <c r="F274" s="27" t="s">
        <v>7</v>
      </c>
      <c r="G274" s="29" t="s">
        <v>7</v>
      </c>
      <c r="H274" s="29" t="s">
        <v>7</v>
      </c>
      <c r="I274" s="33"/>
    </row>
    <row r="275" spans="1:9" x14ac:dyDescent="0.2">
      <c r="A275" s="25"/>
      <c r="B275" s="31" t="s">
        <v>896</v>
      </c>
      <c r="C275" s="32" t="s">
        <v>897</v>
      </c>
      <c r="D275" s="32" t="s">
        <v>898</v>
      </c>
      <c r="E275" s="28" t="s">
        <v>899</v>
      </c>
      <c r="F275" s="27" t="s">
        <v>155</v>
      </c>
      <c r="G275" s="29" t="s">
        <v>7</v>
      </c>
      <c r="H275" s="29" t="s">
        <v>900</v>
      </c>
      <c r="I275" s="30">
        <v>1029</v>
      </c>
    </row>
    <row r="276" spans="1:9" x14ac:dyDescent="0.2">
      <c r="A276" s="25"/>
      <c r="B276" s="31" t="s">
        <v>901</v>
      </c>
      <c r="C276" s="32" t="s">
        <v>897</v>
      </c>
      <c r="D276" s="32" t="s">
        <v>902</v>
      </c>
      <c r="E276" s="28" t="s">
        <v>903</v>
      </c>
      <c r="F276" s="27" t="s">
        <v>904</v>
      </c>
      <c r="G276" s="29" t="s">
        <v>7</v>
      </c>
      <c r="H276" s="29" t="s">
        <v>905</v>
      </c>
      <c r="I276" s="30">
        <v>1185</v>
      </c>
    </row>
    <row r="277" spans="1:9" x14ac:dyDescent="0.2">
      <c r="A277" s="25"/>
      <c r="B277" s="31" t="s">
        <v>906</v>
      </c>
      <c r="C277" s="32" t="s">
        <v>897</v>
      </c>
      <c r="D277" s="32" t="s">
        <v>907</v>
      </c>
      <c r="E277" s="28" t="s">
        <v>908</v>
      </c>
      <c r="F277" s="27" t="s">
        <v>909</v>
      </c>
      <c r="G277" s="29" t="s">
        <v>7</v>
      </c>
      <c r="H277" s="29" t="s">
        <v>910</v>
      </c>
      <c r="I277" s="30">
        <v>1342</v>
      </c>
    </row>
    <row r="278" spans="1:9" x14ac:dyDescent="0.2">
      <c r="A278" s="25"/>
      <c r="B278" s="31" t="s">
        <v>911</v>
      </c>
      <c r="C278" s="32" t="s">
        <v>897</v>
      </c>
      <c r="D278" s="32" t="s">
        <v>912</v>
      </c>
      <c r="E278" s="28" t="s">
        <v>913</v>
      </c>
      <c r="F278" s="27" t="s">
        <v>914</v>
      </c>
      <c r="G278" s="29" t="s">
        <v>7</v>
      </c>
      <c r="H278" s="29" t="s">
        <v>915</v>
      </c>
      <c r="I278" s="30">
        <v>1546</v>
      </c>
    </row>
    <row r="279" spans="1:9" x14ac:dyDescent="0.2">
      <c r="A279" s="25"/>
      <c r="B279" s="31" t="s">
        <v>916</v>
      </c>
      <c r="C279" s="32" t="s">
        <v>897</v>
      </c>
      <c r="D279" s="32" t="s">
        <v>917</v>
      </c>
      <c r="E279" s="28" t="s">
        <v>918</v>
      </c>
      <c r="F279" s="27" t="s">
        <v>100</v>
      </c>
      <c r="G279" s="29" t="s">
        <v>7</v>
      </c>
      <c r="H279" s="29" t="s">
        <v>919</v>
      </c>
      <c r="I279" s="30">
        <v>1704</v>
      </c>
    </row>
    <row r="280" spans="1:9" x14ac:dyDescent="0.2">
      <c r="A280" s="25"/>
      <c r="B280" s="31" t="s">
        <v>920</v>
      </c>
      <c r="C280" s="32" t="s">
        <v>897</v>
      </c>
      <c r="D280" s="32" t="s">
        <v>921</v>
      </c>
      <c r="E280" s="28" t="s">
        <v>922</v>
      </c>
      <c r="F280" s="27" t="s">
        <v>100</v>
      </c>
      <c r="G280" s="29" t="s">
        <v>7</v>
      </c>
      <c r="H280" s="29" t="s">
        <v>923</v>
      </c>
      <c r="I280" s="30">
        <v>1848</v>
      </c>
    </row>
    <row r="281" spans="1:9" x14ac:dyDescent="0.2">
      <c r="A281" s="25"/>
      <c r="B281" s="31" t="s">
        <v>924</v>
      </c>
      <c r="C281" s="32" t="s">
        <v>897</v>
      </c>
      <c r="D281" s="32" t="s">
        <v>925</v>
      </c>
      <c r="E281" s="28" t="s">
        <v>926</v>
      </c>
      <c r="F281" s="27" t="s">
        <v>20</v>
      </c>
      <c r="G281" s="29" t="s">
        <v>7</v>
      </c>
      <c r="H281" s="29" t="s">
        <v>927</v>
      </c>
      <c r="I281" s="30">
        <v>2000</v>
      </c>
    </row>
    <row r="282" spans="1:9" x14ac:dyDescent="0.2">
      <c r="A282" s="25"/>
      <c r="B282" s="31" t="s">
        <v>928</v>
      </c>
      <c r="C282" s="32" t="s">
        <v>897</v>
      </c>
      <c r="D282" s="32" t="s">
        <v>929</v>
      </c>
      <c r="E282" s="28" t="s">
        <v>930</v>
      </c>
      <c r="F282" s="27" t="s">
        <v>105</v>
      </c>
      <c r="G282" s="29" t="s">
        <v>7</v>
      </c>
      <c r="H282" s="29" t="s">
        <v>931</v>
      </c>
      <c r="I282" s="30">
        <v>2164</v>
      </c>
    </row>
    <row r="283" spans="1:9" ht="31.5" x14ac:dyDescent="0.2">
      <c r="A283" s="25"/>
      <c r="B283" s="31" t="s">
        <v>932</v>
      </c>
      <c r="C283" s="32" t="s">
        <v>897</v>
      </c>
      <c r="D283" s="32" t="s">
        <v>933</v>
      </c>
      <c r="E283" s="28" t="s">
        <v>934</v>
      </c>
      <c r="F283" s="27" t="s">
        <v>83</v>
      </c>
      <c r="G283" s="29" t="s">
        <v>7</v>
      </c>
      <c r="H283" s="29" t="s">
        <v>935</v>
      </c>
      <c r="I283" s="30">
        <v>2328</v>
      </c>
    </row>
    <row r="284" spans="1:9" ht="31.5" x14ac:dyDescent="0.2">
      <c r="A284" s="25"/>
      <c r="B284" s="31" t="s">
        <v>936</v>
      </c>
      <c r="C284" s="32" t="s">
        <v>897</v>
      </c>
      <c r="D284" s="32" t="s">
        <v>937</v>
      </c>
      <c r="E284" s="28" t="s">
        <v>938</v>
      </c>
      <c r="F284" s="27" t="s">
        <v>326</v>
      </c>
      <c r="G284" s="29" t="s">
        <v>7</v>
      </c>
      <c r="H284" s="29" t="s">
        <v>939</v>
      </c>
      <c r="I284" s="30">
        <v>2498</v>
      </c>
    </row>
    <row r="285" spans="1:9" ht="31.5" x14ac:dyDescent="0.2">
      <c r="A285" s="25"/>
      <c r="B285" s="31" t="s">
        <v>940</v>
      </c>
      <c r="C285" s="32" t="s">
        <v>897</v>
      </c>
      <c r="D285" s="32" t="s">
        <v>941</v>
      </c>
      <c r="E285" s="28" t="s">
        <v>942</v>
      </c>
      <c r="F285" s="27" t="s">
        <v>943</v>
      </c>
      <c r="G285" s="29" t="s">
        <v>7</v>
      </c>
      <c r="H285" s="29" t="s">
        <v>944</v>
      </c>
      <c r="I285" s="30">
        <v>2675</v>
      </c>
    </row>
    <row r="286" spans="1:9" x14ac:dyDescent="0.2">
      <c r="A286" s="25"/>
      <c r="B286" s="59" t="s">
        <v>945</v>
      </c>
      <c r="C286" s="27" t="s">
        <v>7</v>
      </c>
      <c r="D286" s="27" t="s">
        <v>7</v>
      </c>
      <c r="E286" s="28" t="s">
        <v>7</v>
      </c>
      <c r="F286" s="27" t="s">
        <v>7</v>
      </c>
      <c r="G286" s="29" t="s">
        <v>7</v>
      </c>
      <c r="H286" s="29" t="s">
        <v>7</v>
      </c>
      <c r="I286" s="33"/>
    </row>
    <row r="287" spans="1:9" x14ac:dyDescent="0.2">
      <c r="A287" s="25"/>
      <c r="B287" s="31" t="s">
        <v>946</v>
      </c>
      <c r="C287" s="32" t="s">
        <v>897</v>
      </c>
      <c r="D287" s="32" t="s">
        <v>947</v>
      </c>
      <c r="E287" s="28" t="s">
        <v>948</v>
      </c>
      <c r="F287" s="27" t="s">
        <v>949</v>
      </c>
      <c r="G287" s="29" t="s">
        <v>7</v>
      </c>
      <c r="H287" s="29" t="s">
        <v>950</v>
      </c>
      <c r="I287" s="30">
        <v>591</v>
      </c>
    </row>
    <row r="288" spans="1:9" x14ac:dyDescent="0.2">
      <c r="A288" s="25"/>
      <c r="B288" s="31" t="s">
        <v>951</v>
      </c>
      <c r="C288" s="32" t="s">
        <v>897</v>
      </c>
      <c r="D288" s="32" t="s">
        <v>952</v>
      </c>
      <c r="E288" s="28" t="s">
        <v>953</v>
      </c>
      <c r="F288" s="27" t="s">
        <v>59</v>
      </c>
      <c r="G288" s="29" t="s">
        <v>7</v>
      </c>
      <c r="H288" s="29" t="s">
        <v>954</v>
      </c>
      <c r="I288" s="30">
        <v>748.5</v>
      </c>
    </row>
    <row r="289" spans="1:9" x14ac:dyDescent="0.2">
      <c r="A289" s="25"/>
      <c r="B289" s="31" t="s">
        <v>955</v>
      </c>
      <c r="C289" s="32" t="s">
        <v>897</v>
      </c>
      <c r="D289" s="32" t="s">
        <v>956</v>
      </c>
      <c r="E289" s="28" t="s">
        <v>957</v>
      </c>
      <c r="F289" s="27" t="s">
        <v>155</v>
      </c>
      <c r="G289" s="29" t="s">
        <v>7</v>
      </c>
      <c r="H289" s="29" t="s">
        <v>958</v>
      </c>
      <c r="I289" s="30">
        <v>904.5</v>
      </c>
    </row>
    <row r="290" spans="1:9" x14ac:dyDescent="0.2">
      <c r="A290" s="25"/>
      <c r="B290" s="31" t="s">
        <v>959</v>
      </c>
      <c r="C290" s="32" t="s">
        <v>897</v>
      </c>
      <c r="D290" s="32" t="s">
        <v>960</v>
      </c>
      <c r="E290" s="28" t="s">
        <v>961</v>
      </c>
      <c r="F290" s="27" t="s">
        <v>904</v>
      </c>
      <c r="G290" s="29" t="s">
        <v>7</v>
      </c>
      <c r="H290" s="29" t="s">
        <v>962</v>
      </c>
      <c r="I290" s="30">
        <v>1108</v>
      </c>
    </row>
    <row r="291" spans="1:9" x14ac:dyDescent="0.2">
      <c r="A291" s="25"/>
      <c r="B291" s="31" t="s">
        <v>963</v>
      </c>
      <c r="C291" s="32" t="s">
        <v>897</v>
      </c>
      <c r="D291" s="32" t="s">
        <v>964</v>
      </c>
      <c r="E291" s="28" t="s">
        <v>965</v>
      </c>
      <c r="F291" s="27" t="s">
        <v>909</v>
      </c>
      <c r="G291" s="29" t="s">
        <v>7</v>
      </c>
      <c r="H291" s="29" t="s">
        <v>966</v>
      </c>
      <c r="I291" s="30">
        <v>1266</v>
      </c>
    </row>
    <row r="292" spans="1:9" x14ac:dyDescent="0.2">
      <c r="A292" s="25"/>
      <c r="B292" s="31" t="s">
        <v>967</v>
      </c>
      <c r="C292" s="32" t="s">
        <v>897</v>
      </c>
      <c r="D292" s="32" t="s">
        <v>968</v>
      </c>
      <c r="E292" s="28" t="s">
        <v>969</v>
      </c>
      <c r="F292" s="27" t="s">
        <v>909</v>
      </c>
      <c r="G292" s="29" t="s">
        <v>7</v>
      </c>
      <c r="H292" s="29" t="s">
        <v>970</v>
      </c>
      <c r="I292" s="30">
        <v>1413</v>
      </c>
    </row>
    <row r="293" spans="1:9" x14ac:dyDescent="0.2">
      <c r="A293" s="25"/>
      <c r="B293" s="31" t="s">
        <v>971</v>
      </c>
      <c r="C293" s="32" t="s">
        <v>897</v>
      </c>
      <c r="D293" s="32" t="s">
        <v>972</v>
      </c>
      <c r="E293" s="28" t="s">
        <v>973</v>
      </c>
      <c r="F293" s="27" t="s">
        <v>914</v>
      </c>
      <c r="G293" s="29" t="s">
        <v>7</v>
      </c>
      <c r="H293" s="29" t="s">
        <v>974</v>
      </c>
      <c r="I293" s="30">
        <v>1562</v>
      </c>
    </row>
    <row r="294" spans="1:9" x14ac:dyDescent="0.2">
      <c r="A294" s="25"/>
      <c r="B294" s="31" t="s">
        <v>975</v>
      </c>
      <c r="C294" s="32" t="s">
        <v>897</v>
      </c>
      <c r="D294" s="32" t="s">
        <v>976</v>
      </c>
      <c r="E294" s="28" t="s">
        <v>977</v>
      </c>
      <c r="F294" s="27" t="s">
        <v>100</v>
      </c>
      <c r="G294" s="29" t="s">
        <v>7</v>
      </c>
      <c r="H294" s="29" t="s">
        <v>978</v>
      </c>
      <c r="I294" s="30">
        <v>1724</v>
      </c>
    </row>
    <row r="295" spans="1:9" x14ac:dyDescent="0.2">
      <c r="A295" s="25"/>
      <c r="B295" s="31" t="s">
        <v>979</v>
      </c>
      <c r="C295" s="32" t="s">
        <v>897</v>
      </c>
      <c r="D295" s="32" t="s">
        <v>980</v>
      </c>
      <c r="E295" s="28" t="s">
        <v>981</v>
      </c>
      <c r="F295" s="27" t="s">
        <v>20</v>
      </c>
      <c r="G295" s="29" t="s">
        <v>7</v>
      </c>
      <c r="H295" s="29" t="s">
        <v>982</v>
      </c>
      <c r="I295" s="30">
        <v>1892</v>
      </c>
    </row>
    <row r="296" spans="1:9" x14ac:dyDescent="0.2">
      <c r="A296" s="25"/>
      <c r="B296" s="31" t="s">
        <v>983</v>
      </c>
      <c r="C296" s="32" t="s">
        <v>897</v>
      </c>
      <c r="D296" s="32" t="s">
        <v>984</v>
      </c>
      <c r="E296" s="28" t="s">
        <v>985</v>
      </c>
      <c r="F296" s="27" t="s">
        <v>105</v>
      </c>
      <c r="G296" s="29" t="s">
        <v>7</v>
      </c>
      <c r="H296" s="29" t="s">
        <v>986</v>
      </c>
      <c r="I296" s="30">
        <v>2061</v>
      </c>
    </row>
    <row r="297" spans="1:9" x14ac:dyDescent="0.2">
      <c r="A297" s="25"/>
      <c r="B297" s="31" t="s">
        <v>987</v>
      </c>
      <c r="C297" s="32" t="s">
        <v>897</v>
      </c>
      <c r="D297" s="32" t="s">
        <v>988</v>
      </c>
      <c r="E297" s="28" t="s">
        <v>989</v>
      </c>
      <c r="F297" s="27" t="s">
        <v>990</v>
      </c>
      <c r="G297" s="29" t="s">
        <v>7</v>
      </c>
      <c r="H297" s="29" t="s">
        <v>991</v>
      </c>
      <c r="I297" s="30">
        <v>2237</v>
      </c>
    </row>
    <row r="298" spans="1:9" x14ac:dyDescent="0.2">
      <c r="A298" s="25"/>
      <c r="B298" s="59" t="s">
        <v>992</v>
      </c>
      <c r="C298" s="27" t="s">
        <v>7</v>
      </c>
      <c r="D298" s="27" t="s">
        <v>7</v>
      </c>
      <c r="E298" s="28" t="s">
        <v>7</v>
      </c>
      <c r="F298" s="27" t="s">
        <v>7</v>
      </c>
      <c r="G298" s="29" t="s">
        <v>7</v>
      </c>
      <c r="H298" s="29" t="s">
        <v>7</v>
      </c>
      <c r="I298" s="33"/>
    </row>
    <row r="299" spans="1:9" ht="16.5" x14ac:dyDescent="0.2">
      <c r="A299" s="35"/>
      <c r="B299" s="31" t="s">
        <v>993</v>
      </c>
      <c r="C299" s="32" t="s">
        <v>897</v>
      </c>
      <c r="D299" s="32" t="s">
        <v>994</v>
      </c>
      <c r="E299" s="28" t="s">
        <v>995</v>
      </c>
      <c r="F299" s="27" t="s">
        <v>155</v>
      </c>
      <c r="G299" s="29" t="s">
        <v>7</v>
      </c>
      <c r="H299" s="28" t="s">
        <v>996</v>
      </c>
      <c r="I299" s="30">
        <v>729.5</v>
      </c>
    </row>
    <row r="300" spans="1:9" ht="16.5" x14ac:dyDescent="0.2">
      <c r="A300" s="35"/>
      <c r="B300" s="31" t="s">
        <v>997</v>
      </c>
      <c r="C300" s="32" t="s">
        <v>897</v>
      </c>
      <c r="D300" s="32" t="s">
        <v>998</v>
      </c>
      <c r="E300" s="28" t="s">
        <v>999</v>
      </c>
      <c r="F300" s="27" t="s">
        <v>904</v>
      </c>
      <c r="G300" s="29" t="s">
        <v>7</v>
      </c>
      <c r="H300" s="28" t="s">
        <v>1000</v>
      </c>
      <c r="I300" s="30">
        <v>905</v>
      </c>
    </row>
    <row r="301" spans="1:9" ht="16.5" x14ac:dyDescent="0.2">
      <c r="A301" s="35"/>
      <c r="B301" s="31" t="s">
        <v>1001</v>
      </c>
      <c r="C301" s="32" t="s">
        <v>897</v>
      </c>
      <c r="D301" s="32" t="s">
        <v>1002</v>
      </c>
      <c r="E301" s="28" t="s">
        <v>1003</v>
      </c>
      <c r="F301" s="27" t="s">
        <v>909</v>
      </c>
      <c r="G301" s="29" t="s">
        <v>7</v>
      </c>
      <c r="H301" s="28" t="s">
        <v>1004</v>
      </c>
      <c r="I301" s="30">
        <v>1123</v>
      </c>
    </row>
    <row r="302" spans="1:9" ht="16.5" x14ac:dyDescent="0.2">
      <c r="A302" s="35"/>
      <c r="B302" s="31" t="s">
        <v>1005</v>
      </c>
      <c r="C302" s="32" t="s">
        <v>897</v>
      </c>
      <c r="D302" s="32" t="s">
        <v>1006</v>
      </c>
      <c r="E302" s="28" t="s">
        <v>1007</v>
      </c>
      <c r="F302" s="27" t="s">
        <v>914</v>
      </c>
      <c r="G302" s="29" t="s">
        <v>7</v>
      </c>
      <c r="H302" s="28" t="s">
        <v>1008</v>
      </c>
      <c r="I302" s="30">
        <v>1378</v>
      </c>
    </row>
    <row r="303" spans="1:9" ht="16.5" x14ac:dyDescent="0.2">
      <c r="A303" s="35"/>
      <c r="B303" s="31" t="s">
        <v>1009</v>
      </c>
      <c r="C303" s="32" t="s">
        <v>897</v>
      </c>
      <c r="D303" s="32" t="s">
        <v>1010</v>
      </c>
      <c r="E303" s="28" t="s">
        <v>1011</v>
      </c>
      <c r="F303" s="27" t="s">
        <v>100</v>
      </c>
      <c r="G303" s="29" t="s">
        <v>7</v>
      </c>
      <c r="H303" s="28" t="s">
        <v>1012</v>
      </c>
      <c r="I303" s="30">
        <v>1577</v>
      </c>
    </row>
    <row r="304" spans="1:9" ht="16.5" x14ac:dyDescent="0.2">
      <c r="A304" s="35"/>
      <c r="B304" s="31" t="s">
        <v>1013</v>
      </c>
      <c r="C304" s="32" t="s">
        <v>897</v>
      </c>
      <c r="D304" s="32" t="s">
        <v>1014</v>
      </c>
      <c r="E304" s="28" t="s">
        <v>1015</v>
      </c>
      <c r="F304" s="27" t="s">
        <v>20</v>
      </c>
      <c r="G304" s="29" t="s">
        <v>7</v>
      </c>
      <c r="H304" s="28" t="s">
        <v>1016</v>
      </c>
      <c r="I304" s="30">
        <v>1738</v>
      </c>
    </row>
    <row r="305" spans="1:9" ht="16.5" x14ac:dyDescent="0.2">
      <c r="A305" s="35"/>
      <c r="B305" s="31" t="s">
        <v>1017</v>
      </c>
      <c r="C305" s="32" t="s">
        <v>897</v>
      </c>
      <c r="D305" s="32" t="s">
        <v>1018</v>
      </c>
      <c r="E305" s="28" t="s">
        <v>1019</v>
      </c>
      <c r="F305" s="27" t="s">
        <v>105</v>
      </c>
      <c r="G305" s="29" t="s">
        <v>7</v>
      </c>
      <c r="H305" s="28" t="s">
        <v>1020</v>
      </c>
      <c r="I305" s="30">
        <v>1941</v>
      </c>
    </row>
    <row r="306" spans="1:9" ht="16.5" x14ac:dyDescent="0.2">
      <c r="A306" s="35"/>
      <c r="B306" s="31" t="s">
        <v>1021</v>
      </c>
      <c r="C306" s="32" t="s">
        <v>897</v>
      </c>
      <c r="D306" s="32" t="s">
        <v>1022</v>
      </c>
      <c r="E306" s="28" t="s">
        <v>1023</v>
      </c>
      <c r="F306" s="27" t="s">
        <v>83</v>
      </c>
      <c r="G306" s="29" t="s">
        <v>7</v>
      </c>
      <c r="H306" s="28" t="s">
        <v>1024</v>
      </c>
      <c r="I306" s="30">
        <v>2141</v>
      </c>
    </row>
    <row r="307" spans="1:9" ht="16.5" x14ac:dyDescent="0.2">
      <c r="A307" s="35"/>
      <c r="B307" s="31" t="s">
        <v>1025</v>
      </c>
      <c r="C307" s="32" t="s">
        <v>897</v>
      </c>
      <c r="D307" s="32" t="s">
        <v>1026</v>
      </c>
      <c r="E307" s="28" t="s">
        <v>1027</v>
      </c>
      <c r="F307" s="27" t="s">
        <v>990</v>
      </c>
      <c r="G307" s="29" t="s">
        <v>7</v>
      </c>
      <c r="H307" s="28" t="s">
        <v>1028</v>
      </c>
      <c r="I307" s="30">
        <v>2351</v>
      </c>
    </row>
    <row r="308" spans="1:9" ht="16.5" x14ac:dyDescent="0.2">
      <c r="A308" s="35"/>
      <c r="B308" s="31" t="s">
        <v>1029</v>
      </c>
      <c r="C308" s="32" t="s">
        <v>897</v>
      </c>
      <c r="D308" s="32" t="s">
        <v>1030</v>
      </c>
      <c r="E308" s="28" t="s">
        <v>1031</v>
      </c>
      <c r="F308" s="27" t="s">
        <v>326</v>
      </c>
      <c r="G308" s="29" t="s">
        <v>7</v>
      </c>
      <c r="H308" s="28" t="s">
        <v>1032</v>
      </c>
      <c r="I308" s="30">
        <v>2591</v>
      </c>
    </row>
    <row r="309" spans="1:9" x14ac:dyDescent="0.2">
      <c r="A309" s="25"/>
      <c r="B309" s="31" t="s">
        <v>1033</v>
      </c>
      <c r="C309" s="32" t="s">
        <v>897</v>
      </c>
      <c r="D309" s="32" t="s">
        <v>1034</v>
      </c>
      <c r="E309" s="28" t="s">
        <v>1035</v>
      </c>
      <c r="F309" s="27" t="s">
        <v>1036</v>
      </c>
      <c r="G309" s="29" t="s">
        <v>7</v>
      </c>
      <c r="H309" s="28" t="s">
        <v>1037</v>
      </c>
      <c r="I309" s="30">
        <v>2777</v>
      </c>
    </row>
    <row r="310" spans="1:9" x14ac:dyDescent="0.2">
      <c r="A310" s="68"/>
      <c r="B310" s="34" t="s">
        <v>7</v>
      </c>
      <c r="C310" s="27" t="s">
        <v>7</v>
      </c>
      <c r="D310" s="27" t="s">
        <v>7</v>
      </c>
      <c r="E310" s="28" t="s">
        <v>7</v>
      </c>
      <c r="F310" s="27" t="s">
        <v>7</v>
      </c>
      <c r="G310" s="29" t="s">
        <v>7</v>
      </c>
      <c r="H310" s="29" t="s">
        <v>7</v>
      </c>
      <c r="I310" s="33"/>
    </row>
    <row r="311" spans="1:9" x14ac:dyDescent="0.2">
      <c r="A311" s="25"/>
      <c r="B311" s="69" t="s">
        <v>1038</v>
      </c>
      <c r="C311" s="37" t="s">
        <v>7</v>
      </c>
      <c r="D311" s="37" t="s">
        <v>7</v>
      </c>
      <c r="E311" s="38" t="s">
        <v>7</v>
      </c>
      <c r="F311" s="37" t="s">
        <v>7</v>
      </c>
      <c r="G311" s="39" t="s">
        <v>7</v>
      </c>
      <c r="H311" s="39" t="s">
        <v>7</v>
      </c>
      <c r="I311" s="33"/>
    </row>
    <row r="312" spans="1:9" x14ac:dyDescent="0.2">
      <c r="A312" s="25"/>
      <c r="B312" s="31" t="s">
        <v>1039</v>
      </c>
      <c r="C312" s="27" t="s">
        <v>11</v>
      </c>
      <c r="D312" s="32" t="s">
        <v>1040</v>
      </c>
      <c r="E312" s="28" t="s">
        <v>1041</v>
      </c>
      <c r="F312" s="27" t="s">
        <v>350</v>
      </c>
      <c r="G312" s="29" t="s">
        <v>7</v>
      </c>
      <c r="H312" s="29" t="s">
        <v>1042</v>
      </c>
      <c r="I312" s="30">
        <v>480</v>
      </c>
    </row>
    <row r="313" spans="1:9" x14ac:dyDescent="0.2">
      <c r="A313" s="25"/>
      <c r="B313" s="59" t="s">
        <v>1043</v>
      </c>
      <c r="C313" s="27" t="s">
        <v>7</v>
      </c>
      <c r="D313" s="27" t="s">
        <v>7</v>
      </c>
      <c r="E313" s="28" t="s">
        <v>7</v>
      </c>
      <c r="F313" s="27" t="s">
        <v>7</v>
      </c>
      <c r="G313" s="29" t="s">
        <v>7</v>
      </c>
      <c r="H313" s="29" t="s">
        <v>7</v>
      </c>
      <c r="I313" s="33"/>
    </row>
    <row r="314" spans="1:9" x14ac:dyDescent="0.2">
      <c r="A314" s="25"/>
      <c r="B314" s="31" t="s">
        <v>1044</v>
      </c>
      <c r="C314" s="32" t="s">
        <v>544</v>
      </c>
      <c r="D314" s="32" t="s">
        <v>1045</v>
      </c>
      <c r="E314" s="28" t="s">
        <v>1046</v>
      </c>
      <c r="F314" s="27" t="s">
        <v>350</v>
      </c>
      <c r="G314" s="29" t="s">
        <v>7</v>
      </c>
      <c r="H314" s="29" t="s">
        <v>1047</v>
      </c>
      <c r="I314" s="30">
        <v>439.5</v>
      </c>
    </row>
    <row r="315" spans="1:9" x14ac:dyDescent="0.2">
      <c r="A315" s="25"/>
      <c r="B315" s="31" t="s">
        <v>1048</v>
      </c>
      <c r="C315" s="32" t="s">
        <v>544</v>
      </c>
      <c r="D315" s="32" t="s">
        <v>1049</v>
      </c>
      <c r="E315" s="28" t="s">
        <v>1050</v>
      </c>
      <c r="F315" s="27" t="s">
        <v>350</v>
      </c>
      <c r="G315" s="29" t="s">
        <v>7</v>
      </c>
      <c r="H315" s="150" t="s">
        <v>3469</v>
      </c>
      <c r="I315" s="30">
        <v>413</v>
      </c>
    </row>
    <row r="316" spans="1:9" x14ac:dyDescent="0.2">
      <c r="A316" s="25"/>
      <c r="B316" s="31" t="s">
        <v>1051</v>
      </c>
      <c r="C316" s="32" t="s">
        <v>544</v>
      </c>
      <c r="D316" s="32" t="s">
        <v>1052</v>
      </c>
      <c r="E316" s="28" t="s">
        <v>1053</v>
      </c>
      <c r="F316" s="27" t="s">
        <v>350</v>
      </c>
      <c r="G316" s="29" t="s">
        <v>7</v>
      </c>
      <c r="H316" s="29" t="s">
        <v>1054</v>
      </c>
      <c r="I316" s="30">
        <v>203</v>
      </c>
    </row>
    <row r="317" spans="1:9" x14ac:dyDescent="0.2">
      <c r="A317" s="25"/>
      <c r="B317" s="31" t="s">
        <v>1055</v>
      </c>
      <c r="C317" s="32" t="s">
        <v>544</v>
      </c>
      <c r="D317" s="32" t="s">
        <v>1056</v>
      </c>
      <c r="E317" s="28" t="s">
        <v>1057</v>
      </c>
      <c r="F317" s="27" t="s">
        <v>350</v>
      </c>
      <c r="G317" s="29" t="s">
        <v>7</v>
      </c>
      <c r="H317" s="29" t="s">
        <v>1058</v>
      </c>
      <c r="I317" s="30">
        <v>210</v>
      </c>
    </row>
    <row r="318" spans="1:9" ht="31.5" x14ac:dyDescent="0.2">
      <c r="A318" s="25"/>
      <c r="B318" s="31" t="s">
        <v>1059</v>
      </c>
      <c r="C318" s="32" t="s">
        <v>544</v>
      </c>
      <c r="D318" s="32" t="s">
        <v>1060</v>
      </c>
      <c r="E318" s="28" t="s">
        <v>1061</v>
      </c>
      <c r="F318" s="27" t="s">
        <v>350</v>
      </c>
      <c r="G318" s="29" t="s">
        <v>7</v>
      </c>
      <c r="H318" s="29" t="s">
        <v>1062</v>
      </c>
      <c r="I318" s="30">
        <v>762</v>
      </c>
    </row>
    <row r="319" spans="1:9" ht="31.5" x14ac:dyDescent="0.2">
      <c r="A319" s="25"/>
      <c r="B319" s="31" t="s">
        <v>1063</v>
      </c>
      <c r="C319" s="32" t="s">
        <v>544</v>
      </c>
      <c r="D319" s="32" t="s">
        <v>1064</v>
      </c>
      <c r="E319" s="28" t="s">
        <v>1065</v>
      </c>
      <c r="F319" s="27" t="s">
        <v>350</v>
      </c>
      <c r="G319" s="29" t="s">
        <v>7</v>
      </c>
      <c r="H319" s="29" t="s">
        <v>1066</v>
      </c>
      <c r="I319" s="30">
        <v>341</v>
      </c>
    </row>
    <row r="320" spans="1:9" x14ac:dyDescent="0.2">
      <c r="A320" s="25"/>
      <c r="B320" s="59" t="s">
        <v>1067</v>
      </c>
      <c r="C320" s="27" t="s">
        <v>7</v>
      </c>
      <c r="D320" s="27" t="s">
        <v>7</v>
      </c>
      <c r="E320" s="28" t="s">
        <v>7</v>
      </c>
      <c r="F320" s="27" t="s">
        <v>7</v>
      </c>
      <c r="G320" s="29" t="s">
        <v>7</v>
      </c>
      <c r="H320" s="29" t="s">
        <v>7</v>
      </c>
      <c r="I320" s="33"/>
    </row>
    <row r="321" spans="1:9" x14ac:dyDescent="0.2">
      <c r="A321" s="25"/>
      <c r="B321" s="31" t="s">
        <v>1068</v>
      </c>
      <c r="C321" s="32" t="s">
        <v>897</v>
      </c>
      <c r="D321" s="32" t="s">
        <v>1069</v>
      </c>
      <c r="E321" s="28" t="s">
        <v>1070</v>
      </c>
      <c r="F321" s="27" t="s">
        <v>345</v>
      </c>
      <c r="G321" s="29" t="s">
        <v>7</v>
      </c>
      <c r="H321" s="150" t="s">
        <v>3470</v>
      </c>
      <c r="I321" s="30">
        <v>306.5</v>
      </c>
    </row>
    <row r="322" spans="1:9" x14ac:dyDescent="0.2">
      <c r="A322" s="25"/>
      <c r="B322" s="31" t="s">
        <v>1071</v>
      </c>
      <c r="C322" s="32" t="s">
        <v>897</v>
      </c>
      <c r="D322" s="32" t="s">
        <v>1072</v>
      </c>
      <c r="E322" s="28" t="s">
        <v>1073</v>
      </c>
      <c r="F322" s="27" t="s">
        <v>345</v>
      </c>
      <c r="G322" s="29" t="s">
        <v>7</v>
      </c>
      <c r="H322" s="150" t="s">
        <v>3471</v>
      </c>
      <c r="I322" s="30">
        <v>609</v>
      </c>
    </row>
    <row r="323" spans="1:9" x14ac:dyDescent="0.2">
      <c r="A323" s="25"/>
      <c r="B323" s="31" t="s">
        <v>1074</v>
      </c>
      <c r="C323" s="27" t="s">
        <v>11</v>
      </c>
      <c r="D323" s="32" t="s">
        <v>1075</v>
      </c>
      <c r="E323" s="28" t="s">
        <v>1076</v>
      </c>
      <c r="F323" s="27" t="s">
        <v>11</v>
      </c>
      <c r="G323" s="29" t="s">
        <v>7</v>
      </c>
      <c r="H323" s="28" t="s">
        <v>1077</v>
      </c>
      <c r="I323" s="30">
        <v>115</v>
      </c>
    </row>
    <row r="324" spans="1:9" x14ac:dyDescent="0.2">
      <c r="A324" s="25"/>
      <c r="B324" s="31" t="s">
        <v>1078</v>
      </c>
      <c r="C324" s="27" t="s">
        <v>11</v>
      </c>
      <c r="D324" s="32" t="s">
        <v>1079</v>
      </c>
      <c r="E324" s="28" t="s">
        <v>1080</v>
      </c>
      <c r="F324" s="27" t="s">
        <v>11</v>
      </c>
      <c r="G324" s="29" t="s">
        <v>7</v>
      </c>
      <c r="H324" s="28" t="s">
        <v>1081</v>
      </c>
      <c r="I324" s="30">
        <v>150.5</v>
      </c>
    </row>
    <row r="325" spans="1:9" x14ac:dyDescent="0.2">
      <c r="A325" s="25"/>
      <c r="B325" s="59" t="s">
        <v>1082</v>
      </c>
      <c r="C325" s="27" t="s">
        <v>7</v>
      </c>
      <c r="D325" s="27" t="s">
        <v>7</v>
      </c>
      <c r="E325" s="28" t="s">
        <v>7</v>
      </c>
      <c r="F325" s="27" t="s">
        <v>7</v>
      </c>
      <c r="G325" s="29" t="s">
        <v>7</v>
      </c>
      <c r="H325" s="28" t="s">
        <v>7</v>
      </c>
      <c r="I325" s="33"/>
    </row>
    <row r="326" spans="1:9" x14ac:dyDescent="0.2">
      <c r="A326" s="25"/>
      <c r="B326" s="31" t="s">
        <v>1083</v>
      </c>
      <c r="C326" s="27" t="s">
        <v>11</v>
      </c>
      <c r="D326" s="32" t="s">
        <v>1084</v>
      </c>
      <c r="E326" s="28" t="s">
        <v>1085</v>
      </c>
      <c r="F326" s="27" t="s">
        <v>864</v>
      </c>
      <c r="G326" s="29" t="s">
        <v>7</v>
      </c>
      <c r="H326" s="28" t="s">
        <v>1086</v>
      </c>
      <c r="I326" s="30">
        <v>22.25</v>
      </c>
    </row>
    <row r="327" spans="1:9" x14ac:dyDescent="0.2">
      <c r="A327" s="25"/>
      <c r="B327" s="31" t="s">
        <v>1087</v>
      </c>
      <c r="C327" s="27" t="s">
        <v>11</v>
      </c>
      <c r="D327" s="32" t="s">
        <v>1088</v>
      </c>
      <c r="E327" s="28" t="s">
        <v>1089</v>
      </c>
      <c r="F327" s="27" t="s">
        <v>864</v>
      </c>
      <c r="G327" s="29" t="s">
        <v>7</v>
      </c>
      <c r="H327" s="28" t="s">
        <v>1090</v>
      </c>
      <c r="I327" s="30">
        <v>36.75</v>
      </c>
    </row>
    <row r="328" spans="1:9" x14ac:dyDescent="0.2">
      <c r="A328" s="25"/>
      <c r="B328" s="31" t="s">
        <v>1091</v>
      </c>
      <c r="C328" s="32" t="s">
        <v>897</v>
      </c>
      <c r="D328" s="32" t="s">
        <v>1092</v>
      </c>
      <c r="E328" s="28" t="s">
        <v>1093</v>
      </c>
      <c r="F328" s="27" t="s">
        <v>11</v>
      </c>
      <c r="G328" s="29" t="s">
        <v>7</v>
      </c>
      <c r="H328" s="28" t="s">
        <v>1094</v>
      </c>
      <c r="I328" s="30">
        <v>138</v>
      </c>
    </row>
    <row r="329" spans="1:9" x14ac:dyDescent="0.2">
      <c r="A329" s="25"/>
      <c r="B329" s="31" t="s">
        <v>1095</v>
      </c>
      <c r="C329" s="32" t="s">
        <v>897</v>
      </c>
      <c r="D329" s="32" t="s">
        <v>1096</v>
      </c>
      <c r="E329" s="28" t="s">
        <v>1097</v>
      </c>
      <c r="F329" s="27" t="s">
        <v>11</v>
      </c>
      <c r="G329" s="29" t="s">
        <v>7</v>
      </c>
      <c r="H329" s="28" t="s">
        <v>1098</v>
      </c>
      <c r="I329" s="30">
        <v>171.5</v>
      </c>
    </row>
    <row r="330" spans="1:9" x14ac:dyDescent="0.2">
      <c r="A330" s="25"/>
      <c r="B330" s="31" t="s">
        <v>1099</v>
      </c>
      <c r="C330" s="32" t="s">
        <v>897</v>
      </c>
      <c r="D330" s="32" t="s">
        <v>1100</v>
      </c>
      <c r="E330" s="28" t="s">
        <v>1101</v>
      </c>
      <c r="F330" s="27" t="s">
        <v>11</v>
      </c>
      <c r="G330" s="29" t="s">
        <v>7</v>
      </c>
      <c r="H330" s="28" t="s">
        <v>1102</v>
      </c>
      <c r="I330" s="30">
        <v>75.75</v>
      </c>
    </row>
    <row r="331" spans="1:9" x14ac:dyDescent="0.2">
      <c r="A331" s="25"/>
      <c r="B331" s="31" t="s">
        <v>1103</v>
      </c>
      <c r="C331" s="32" t="s">
        <v>897</v>
      </c>
      <c r="D331" s="32" t="s">
        <v>1104</v>
      </c>
      <c r="E331" s="28" t="s">
        <v>1105</v>
      </c>
      <c r="F331" s="27" t="s">
        <v>11</v>
      </c>
      <c r="G331" s="29" t="s">
        <v>7</v>
      </c>
      <c r="H331" s="28" t="s">
        <v>1106</v>
      </c>
      <c r="I331" s="30">
        <v>80.5</v>
      </c>
    </row>
    <row r="332" spans="1:9" x14ac:dyDescent="0.2">
      <c r="A332" s="25"/>
      <c r="B332" s="31" t="s">
        <v>1107</v>
      </c>
      <c r="C332" s="32" t="s">
        <v>897</v>
      </c>
      <c r="D332" s="32" t="s">
        <v>1108</v>
      </c>
      <c r="E332" s="28" t="s">
        <v>1109</v>
      </c>
      <c r="F332" s="27" t="s">
        <v>11</v>
      </c>
      <c r="G332" s="29" t="s">
        <v>7</v>
      </c>
      <c r="H332" s="28" t="s">
        <v>1110</v>
      </c>
      <c r="I332" s="30">
        <v>217</v>
      </c>
    </row>
    <row r="333" spans="1:9" x14ac:dyDescent="0.2">
      <c r="A333" s="25"/>
      <c r="B333" s="31" t="s">
        <v>1111</v>
      </c>
      <c r="C333" s="32" t="s">
        <v>897</v>
      </c>
      <c r="D333" s="32" t="s">
        <v>1112</v>
      </c>
      <c r="E333" s="28" t="s">
        <v>1113</v>
      </c>
      <c r="F333" s="27" t="s">
        <v>11</v>
      </c>
      <c r="G333" s="29" t="s">
        <v>7</v>
      </c>
      <c r="H333" s="28" t="s">
        <v>1114</v>
      </c>
      <c r="I333" s="30">
        <v>121.5</v>
      </c>
    </row>
    <row r="334" spans="1:9" x14ac:dyDescent="0.2">
      <c r="A334" s="25"/>
      <c r="B334" s="31" t="s">
        <v>1115</v>
      </c>
      <c r="C334" s="32" t="s">
        <v>897</v>
      </c>
      <c r="D334" s="32" t="s">
        <v>1116</v>
      </c>
      <c r="E334" s="28" t="s">
        <v>1117</v>
      </c>
      <c r="F334" s="27" t="s">
        <v>11</v>
      </c>
      <c r="G334" s="29" t="s">
        <v>7</v>
      </c>
      <c r="H334" s="28" t="s">
        <v>1118</v>
      </c>
      <c r="I334" s="30">
        <v>157.5</v>
      </c>
    </row>
    <row r="335" spans="1:9" x14ac:dyDescent="0.2">
      <c r="A335" s="25"/>
      <c r="B335" s="31" t="s">
        <v>1119</v>
      </c>
      <c r="C335" s="27" t="s">
        <v>11</v>
      </c>
      <c r="D335" s="32" t="s">
        <v>1120</v>
      </c>
      <c r="E335" s="28" t="s">
        <v>1121</v>
      </c>
      <c r="F335" s="27" t="s">
        <v>11</v>
      </c>
      <c r="G335" s="29" t="s">
        <v>7</v>
      </c>
      <c r="H335" s="28" t="s">
        <v>1122</v>
      </c>
      <c r="I335" s="30">
        <v>79.75</v>
      </c>
    </row>
    <row r="336" spans="1:9" x14ac:dyDescent="0.2">
      <c r="A336" s="25"/>
      <c r="B336" s="31" t="s">
        <v>1123</v>
      </c>
      <c r="C336" s="27" t="s">
        <v>11</v>
      </c>
      <c r="D336" s="32" t="s">
        <v>1124</v>
      </c>
      <c r="E336" s="28" t="s">
        <v>1125</v>
      </c>
      <c r="F336" s="27" t="s">
        <v>11</v>
      </c>
      <c r="G336" s="29" t="s">
        <v>7</v>
      </c>
      <c r="H336" s="28" t="s">
        <v>1126</v>
      </c>
      <c r="I336" s="30">
        <v>105.5</v>
      </c>
    </row>
    <row r="337" spans="1:9" x14ac:dyDescent="0.2">
      <c r="A337" s="25"/>
      <c r="B337" s="31" t="s">
        <v>1127</v>
      </c>
      <c r="C337" s="27" t="s">
        <v>11</v>
      </c>
      <c r="D337" s="32" t="s">
        <v>1128</v>
      </c>
      <c r="E337" s="28" t="s">
        <v>1129</v>
      </c>
      <c r="F337" s="27" t="s">
        <v>11</v>
      </c>
      <c r="G337" s="29" t="s">
        <v>7</v>
      </c>
      <c r="H337" s="28" t="s">
        <v>1130</v>
      </c>
      <c r="I337" s="30">
        <v>154.5</v>
      </c>
    </row>
    <row r="338" spans="1:9" s="10" customFormat="1" ht="25.5" x14ac:dyDescent="0.2">
      <c r="A338" s="25"/>
      <c r="B338" s="31" t="s">
        <v>1131</v>
      </c>
      <c r="C338" s="27" t="s">
        <v>11</v>
      </c>
      <c r="D338" s="32" t="s">
        <v>1132</v>
      </c>
      <c r="E338" s="28" t="s">
        <v>1133</v>
      </c>
      <c r="F338" s="27" t="s">
        <v>11</v>
      </c>
      <c r="G338" s="29" t="s">
        <v>7</v>
      </c>
      <c r="H338" s="28" t="s">
        <v>1134</v>
      </c>
      <c r="I338" s="30">
        <v>32.5</v>
      </c>
    </row>
    <row r="339" spans="1:9" ht="16.5" x14ac:dyDescent="0.2">
      <c r="A339" s="35"/>
      <c r="B339" s="31" t="s">
        <v>1135</v>
      </c>
      <c r="C339" s="27" t="s">
        <v>11</v>
      </c>
      <c r="D339" s="32" t="s">
        <v>1136</v>
      </c>
      <c r="E339" s="28" t="s">
        <v>1137</v>
      </c>
      <c r="F339" s="27" t="s">
        <v>11</v>
      </c>
      <c r="G339" s="29" t="s">
        <v>7</v>
      </c>
      <c r="H339" s="150" t="s">
        <v>3472</v>
      </c>
      <c r="I339" s="30">
        <v>154</v>
      </c>
    </row>
    <row r="340" spans="1:9" x14ac:dyDescent="0.2">
      <c r="A340" s="25"/>
      <c r="B340" s="31" t="s">
        <v>1138</v>
      </c>
      <c r="C340" s="27" t="s">
        <v>11</v>
      </c>
      <c r="D340" s="32" t="s">
        <v>1139</v>
      </c>
      <c r="E340" s="28" t="s">
        <v>1140</v>
      </c>
      <c r="F340" s="27" t="s">
        <v>11</v>
      </c>
      <c r="G340" s="29" t="s">
        <v>7</v>
      </c>
      <c r="H340" s="28" t="s">
        <v>1141</v>
      </c>
      <c r="I340" s="30">
        <v>174.5</v>
      </c>
    </row>
    <row r="341" spans="1:9" x14ac:dyDescent="0.2">
      <c r="A341" s="25"/>
      <c r="B341" s="59" t="s">
        <v>1142</v>
      </c>
      <c r="C341" s="27" t="s">
        <v>7</v>
      </c>
      <c r="D341" s="27" t="s">
        <v>7</v>
      </c>
      <c r="E341" s="28" t="s">
        <v>7</v>
      </c>
      <c r="F341" s="27" t="s">
        <v>7</v>
      </c>
      <c r="G341" s="29" t="s">
        <v>7</v>
      </c>
      <c r="H341" s="28" t="s">
        <v>7</v>
      </c>
      <c r="I341" s="33"/>
    </row>
    <row r="342" spans="1:9" x14ac:dyDescent="0.2">
      <c r="A342" s="25"/>
      <c r="B342" s="31" t="s">
        <v>1143</v>
      </c>
      <c r="C342" s="27" t="s">
        <v>59</v>
      </c>
      <c r="D342" s="32" t="s">
        <v>1144</v>
      </c>
      <c r="E342" s="28" t="s">
        <v>1145</v>
      </c>
      <c r="F342" s="27" t="s">
        <v>11</v>
      </c>
      <c r="G342" s="29" t="s">
        <v>7</v>
      </c>
      <c r="H342" s="28" t="s">
        <v>1146</v>
      </c>
      <c r="I342" s="30">
        <v>14.25</v>
      </c>
    </row>
    <row r="343" spans="1:9" x14ac:dyDescent="0.2">
      <c r="A343" s="25"/>
      <c r="B343" s="31" t="s">
        <v>1147</v>
      </c>
      <c r="C343" s="27" t="s">
        <v>59</v>
      </c>
      <c r="D343" s="32" t="s">
        <v>1148</v>
      </c>
      <c r="E343" s="28" t="s">
        <v>1149</v>
      </c>
      <c r="F343" s="27" t="s">
        <v>11</v>
      </c>
      <c r="G343" s="29" t="s">
        <v>7</v>
      </c>
      <c r="H343" s="28" t="s">
        <v>1150</v>
      </c>
      <c r="I343" s="30">
        <v>14.5</v>
      </c>
    </row>
    <row r="344" spans="1:9" x14ac:dyDescent="0.2">
      <c r="A344" s="25"/>
      <c r="B344" s="31" t="s">
        <v>1151</v>
      </c>
      <c r="C344" s="27" t="s">
        <v>59</v>
      </c>
      <c r="D344" s="32" t="s">
        <v>1152</v>
      </c>
      <c r="E344" s="28" t="s">
        <v>1153</v>
      </c>
      <c r="F344" s="27" t="s">
        <v>11</v>
      </c>
      <c r="G344" s="29" t="s">
        <v>7</v>
      </c>
      <c r="H344" s="29" t="s">
        <v>1154</v>
      </c>
      <c r="I344" s="30">
        <v>17</v>
      </c>
    </row>
    <row r="345" spans="1:9" x14ac:dyDescent="0.2">
      <c r="A345" s="25"/>
      <c r="B345" s="31" t="s">
        <v>1155</v>
      </c>
      <c r="C345" s="27" t="s">
        <v>59</v>
      </c>
      <c r="D345" s="32" t="s">
        <v>1156</v>
      </c>
      <c r="E345" s="28" t="s">
        <v>1157</v>
      </c>
      <c r="F345" s="27" t="s">
        <v>11</v>
      </c>
      <c r="G345" s="29" t="s">
        <v>7</v>
      </c>
      <c r="H345" s="29" t="s">
        <v>1158</v>
      </c>
      <c r="I345" s="30">
        <v>28</v>
      </c>
    </row>
    <row r="346" spans="1:9" x14ac:dyDescent="0.2">
      <c r="A346" s="25"/>
      <c r="B346" s="31" t="s">
        <v>1159</v>
      </c>
      <c r="C346" s="27" t="s">
        <v>11</v>
      </c>
      <c r="D346" s="27" t="s">
        <v>1160</v>
      </c>
      <c r="E346" s="28" t="s">
        <v>1161</v>
      </c>
      <c r="F346" s="27" t="s">
        <v>11</v>
      </c>
      <c r="G346" s="39" t="s">
        <v>7</v>
      </c>
      <c r="H346" s="29" t="s">
        <v>1162</v>
      </c>
      <c r="I346" s="30">
        <v>10.5</v>
      </c>
    </row>
    <row r="347" spans="1:9" x14ac:dyDescent="0.2">
      <c r="A347" s="25"/>
      <c r="B347" s="31" t="s">
        <v>1163</v>
      </c>
      <c r="C347" s="27" t="s">
        <v>11</v>
      </c>
      <c r="D347" s="32" t="s">
        <v>1164</v>
      </c>
      <c r="E347" s="28" t="s">
        <v>1165</v>
      </c>
      <c r="F347" s="27" t="s">
        <v>345</v>
      </c>
      <c r="G347" s="39" t="s">
        <v>7</v>
      </c>
      <c r="H347" s="29" t="s">
        <v>1166</v>
      </c>
      <c r="I347" s="30">
        <v>68.25</v>
      </c>
    </row>
    <row r="348" spans="1:9" ht="31.5" x14ac:dyDescent="0.2">
      <c r="A348" s="25"/>
      <c r="B348" s="31" t="s">
        <v>1167</v>
      </c>
      <c r="C348" s="27" t="s">
        <v>11</v>
      </c>
      <c r="D348" s="32" t="s">
        <v>1168</v>
      </c>
      <c r="E348" s="28" t="s">
        <v>1169</v>
      </c>
      <c r="F348" s="27" t="s">
        <v>345</v>
      </c>
      <c r="G348" s="39" t="s">
        <v>7</v>
      </c>
      <c r="H348" s="29" t="s">
        <v>1170</v>
      </c>
      <c r="I348" s="30">
        <v>68.25</v>
      </c>
    </row>
    <row r="349" spans="1:9" x14ac:dyDescent="0.2">
      <c r="A349" s="25"/>
      <c r="B349" s="31" t="s">
        <v>1171</v>
      </c>
      <c r="C349" s="27" t="s">
        <v>11</v>
      </c>
      <c r="D349" s="32" t="s">
        <v>1172</v>
      </c>
      <c r="E349" s="28" t="s">
        <v>1173</v>
      </c>
      <c r="F349" s="27" t="s">
        <v>11</v>
      </c>
      <c r="G349" s="39" t="s">
        <v>7</v>
      </c>
      <c r="H349" s="29" t="s">
        <v>1174</v>
      </c>
      <c r="I349" s="30">
        <v>48.75</v>
      </c>
    </row>
    <row r="350" spans="1:9" x14ac:dyDescent="0.2">
      <c r="A350" s="25"/>
      <c r="B350" s="31" t="s">
        <v>1175</v>
      </c>
      <c r="C350" s="32" t="s">
        <v>544</v>
      </c>
      <c r="D350" s="32" t="s">
        <v>1176</v>
      </c>
      <c r="E350" s="28" t="s">
        <v>1177</v>
      </c>
      <c r="F350" s="27" t="s">
        <v>602</v>
      </c>
      <c r="G350" s="29" t="s">
        <v>7</v>
      </c>
      <c r="H350" s="29" t="s">
        <v>1178</v>
      </c>
      <c r="I350" s="30">
        <v>389</v>
      </c>
    </row>
    <row r="351" spans="1:9" x14ac:dyDescent="0.2">
      <c r="A351" s="25"/>
      <c r="B351" s="31" t="s">
        <v>1179</v>
      </c>
      <c r="C351" s="32" t="s">
        <v>544</v>
      </c>
      <c r="D351" s="32" t="s">
        <v>1180</v>
      </c>
      <c r="E351" s="28" t="s">
        <v>1181</v>
      </c>
      <c r="F351" s="27" t="s">
        <v>602</v>
      </c>
      <c r="G351" s="29" t="s">
        <v>7</v>
      </c>
      <c r="H351" s="29" t="s">
        <v>1182</v>
      </c>
      <c r="I351" s="30">
        <v>457.5</v>
      </c>
    </row>
    <row r="352" spans="1:9" x14ac:dyDescent="0.2">
      <c r="A352" s="25"/>
      <c r="B352" s="59" t="s">
        <v>1183</v>
      </c>
      <c r="C352" s="27" t="s">
        <v>7</v>
      </c>
      <c r="D352" s="27" t="s">
        <v>7</v>
      </c>
      <c r="E352" s="28" t="s">
        <v>7</v>
      </c>
      <c r="F352" s="27" t="s">
        <v>7</v>
      </c>
      <c r="G352" s="29" t="s">
        <v>7</v>
      </c>
      <c r="H352" s="29" t="s">
        <v>7</v>
      </c>
      <c r="I352" s="33"/>
    </row>
    <row r="353" spans="1:9" x14ac:dyDescent="0.2">
      <c r="A353" s="25"/>
      <c r="B353" s="31" t="s">
        <v>1184</v>
      </c>
      <c r="C353" s="27" t="s">
        <v>11</v>
      </c>
      <c r="D353" s="32" t="s">
        <v>1185</v>
      </c>
      <c r="E353" s="28" t="s">
        <v>1186</v>
      </c>
      <c r="F353" s="27" t="s">
        <v>1187</v>
      </c>
      <c r="G353" s="29" t="s">
        <v>7</v>
      </c>
      <c r="H353" s="29" t="s">
        <v>1188</v>
      </c>
      <c r="I353" s="30">
        <v>641</v>
      </c>
    </row>
    <row r="354" spans="1:9" x14ac:dyDescent="0.2">
      <c r="A354" s="25"/>
      <c r="B354" s="31" t="s">
        <v>1189</v>
      </c>
      <c r="C354" s="27" t="s">
        <v>11</v>
      </c>
      <c r="D354" s="32" t="s">
        <v>1190</v>
      </c>
      <c r="E354" s="28" t="s">
        <v>1191</v>
      </c>
      <c r="F354" s="27" t="s">
        <v>100</v>
      </c>
      <c r="G354" s="29" t="s">
        <v>7</v>
      </c>
      <c r="H354" s="29" t="s">
        <v>1192</v>
      </c>
      <c r="I354" s="30">
        <v>750</v>
      </c>
    </row>
    <row r="355" spans="1:9" x14ac:dyDescent="0.2">
      <c r="A355" s="25"/>
      <c r="B355" s="31" t="s">
        <v>1193</v>
      </c>
      <c r="C355" s="27" t="s">
        <v>11</v>
      </c>
      <c r="D355" s="32" t="s">
        <v>1194</v>
      </c>
      <c r="E355" s="28" t="s">
        <v>1195</v>
      </c>
      <c r="F355" s="27" t="s">
        <v>943</v>
      </c>
      <c r="G355" s="29" t="s">
        <v>7</v>
      </c>
      <c r="H355" s="29" t="s">
        <v>1196</v>
      </c>
      <c r="I355" s="30">
        <v>885.5</v>
      </c>
    </row>
    <row r="356" spans="1:9" x14ac:dyDescent="0.2">
      <c r="A356" s="25"/>
      <c r="B356" s="34" t="s">
        <v>7</v>
      </c>
      <c r="C356" s="27" t="s">
        <v>7</v>
      </c>
      <c r="D356" s="27" t="s">
        <v>7</v>
      </c>
      <c r="E356" s="28" t="s">
        <v>7</v>
      </c>
      <c r="F356" s="27" t="s">
        <v>7</v>
      </c>
      <c r="G356" s="29" t="s">
        <v>7</v>
      </c>
      <c r="H356" s="29" t="s">
        <v>7</v>
      </c>
      <c r="I356" s="33"/>
    </row>
    <row r="357" spans="1:9" ht="25.5" x14ac:dyDescent="0.2">
      <c r="A357" s="25"/>
      <c r="B357" s="64" t="s">
        <v>1197</v>
      </c>
      <c r="C357" s="66" t="s">
        <v>7</v>
      </c>
      <c r="D357" s="70" t="s">
        <v>7</v>
      </c>
      <c r="E357" s="70" t="s">
        <v>7</v>
      </c>
      <c r="F357" s="66" t="s">
        <v>7</v>
      </c>
      <c r="G357" s="71" t="s">
        <v>7</v>
      </c>
      <c r="H357" s="71" t="s">
        <v>7</v>
      </c>
      <c r="I357" s="33"/>
    </row>
    <row r="358" spans="1:9" x14ac:dyDescent="0.2">
      <c r="A358" s="25"/>
      <c r="B358" s="72" t="s">
        <v>1198</v>
      </c>
      <c r="C358" s="27"/>
      <c r="D358" s="27"/>
      <c r="E358" s="28"/>
      <c r="F358" s="27"/>
      <c r="G358" s="29"/>
      <c r="H358" s="29" t="s">
        <v>7</v>
      </c>
      <c r="I358" s="33"/>
    </row>
    <row r="359" spans="1:9" x14ac:dyDescent="0.2">
      <c r="A359" s="25"/>
      <c r="B359" s="73" t="s">
        <v>1199</v>
      </c>
      <c r="C359" s="74"/>
      <c r="D359" s="74"/>
      <c r="E359" s="74"/>
      <c r="F359" s="75"/>
      <c r="G359" s="29"/>
      <c r="H359" s="29" t="s">
        <v>7</v>
      </c>
      <c r="I359" s="30"/>
    </row>
    <row r="360" spans="1:9" x14ac:dyDescent="0.2">
      <c r="A360" s="25"/>
      <c r="B360" s="73" t="s">
        <v>1200</v>
      </c>
      <c r="C360" s="74"/>
      <c r="D360" s="74"/>
      <c r="E360" s="74"/>
      <c r="F360" s="75"/>
      <c r="G360" s="29"/>
      <c r="H360" s="29" t="s">
        <v>7</v>
      </c>
      <c r="I360" s="30"/>
    </row>
    <row r="361" spans="1:9" x14ac:dyDescent="0.2">
      <c r="A361" s="25"/>
      <c r="B361" s="73" t="s">
        <v>1201</v>
      </c>
      <c r="C361" s="74"/>
      <c r="D361" s="74"/>
      <c r="E361" s="74"/>
      <c r="F361" s="75"/>
      <c r="G361" s="29"/>
      <c r="H361" s="29" t="s">
        <v>7</v>
      </c>
      <c r="I361" s="30"/>
    </row>
    <row r="362" spans="1:9" x14ac:dyDescent="0.2">
      <c r="A362" s="25"/>
      <c r="B362" s="73" t="s">
        <v>1202</v>
      </c>
      <c r="C362" s="74"/>
      <c r="D362" s="74"/>
      <c r="E362" s="74"/>
      <c r="F362" s="75"/>
      <c r="G362" s="29"/>
      <c r="H362" s="29" t="s">
        <v>7</v>
      </c>
      <c r="I362" s="30"/>
    </row>
    <row r="363" spans="1:9" x14ac:dyDescent="0.2">
      <c r="A363" s="25"/>
      <c r="B363" s="31" t="s">
        <v>1203</v>
      </c>
      <c r="C363" s="32" t="s">
        <v>1204</v>
      </c>
      <c r="D363" s="32" t="s">
        <v>1205</v>
      </c>
      <c r="E363" s="32" t="s">
        <v>1206</v>
      </c>
      <c r="F363" s="32" t="s">
        <v>1207</v>
      </c>
      <c r="G363" s="29" t="s">
        <v>7</v>
      </c>
      <c r="H363" s="29" t="s">
        <v>7</v>
      </c>
      <c r="I363" s="30"/>
    </row>
    <row r="364" spans="1:9" x14ac:dyDescent="0.2">
      <c r="A364" s="25"/>
      <c r="B364" s="31" t="s">
        <v>1208</v>
      </c>
      <c r="C364" s="32" t="s">
        <v>1204</v>
      </c>
      <c r="D364" s="32" t="s">
        <v>1209</v>
      </c>
      <c r="E364" s="32" t="s">
        <v>1206</v>
      </c>
      <c r="F364" s="32" t="s">
        <v>1207</v>
      </c>
      <c r="G364" s="29" t="s">
        <v>7</v>
      </c>
      <c r="H364" s="29" t="s">
        <v>7</v>
      </c>
      <c r="I364" s="30"/>
    </row>
    <row r="365" spans="1:9" x14ac:dyDescent="0.2">
      <c r="A365" s="25"/>
      <c r="B365" s="31" t="s">
        <v>1210</v>
      </c>
      <c r="C365" s="32" t="s">
        <v>1204</v>
      </c>
      <c r="D365" s="32" t="s">
        <v>1211</v>
      </c>
      <c r="E365" s="32" t="s">
        <v>1206</v>
      </c>
      <c r="F365" s="32" t="s">
        <v>1207</v>
      </c>
      <c r="G365" s="29" t="s">
        <v>7</v>
      </c>
      <c r="H365" s="29" t="s">
        <v>7</v>
      </c>
      <c r="I365" s="30"/>
    </row>
    <row r="366" spans="1:9" x14ac:dyDescent="0.2">
      <c r="A366" s="25"/>
      <c r="B366" s="31" t="s">
        <v>1212</v>
      </c>
      <c r="C366" s="32" t="s">
        <v>1204</v>
      </c>
      <c r="D366" s="32" t="s">
        <v>1213</v>
      </c>
      <c r="E366" s="32" t="s">
        <v>1206</v>
      </c>
      <c r="F366" s="32" t="s">
        <v>1207</v>
      </c>
      <c r="G366" s="29" t="s">
        <v>7</v>
      </c>
      <c r="H366" s="29" t="s">
        <v>7</v>
      </c>
      <c r="I366" s="30"/>
    </row>
    <row r="367" spans="1:9" x14ac:dyDescent="0.2">
      <c r="A367" s="25"/>
      <c r="B367" s="31" t="s">
        <v>1214</v>
      </c>
      <c r="C367" s="32" t="s">
        <v>1204</v>
      </c>
      <c r="D367" s="32" t="s">
        <v>1215</v>
      </c>
      <c r="E367" s="32" t="s">
        <v>1206</v>
      </c>
      <c r="F367" s="32" t="s">
        <v>1207</v>
      </c>
      <c r="G367" s="29" t="s">
        <v>7</v>
      </c>
      <c r="H367" s="29" t="s">
        <v>7</v>
      </c>
      <c r="I367" s="30"/>
    </row>
    <row r="368" spans="1:9" x14ac:dyDescent="0.2">
      <c r="A368" s="25"/>
      <c r="B368" s="31" t="s">
        <v>1216</v>
      </c>
      <c r="C368" s="32" t="s">
        <v>1204</v>
      </c>
      <c r="D368" s="32" t="s">
        <v>1217</v>
      </c>
      <c r="E368" s="32" t="s">
        <v>1206</v>
      </c>
      <c r="F368" s="32" t="s">
        <v>1207</v>
      </c>
      <c r="G368" s="29" t="s">
        <v>7</v>
      </c>
      <c r="H368" s="29" t="s">
        <v>7</v>
      </c>
      <c r="I368" s="30"/>
    </row>
    <row r="369" spans="1:9" x14ac:dyDescent="0.2">
      <c r="A369" s="25"/>
      <c r="B369" s="31" t="s">
        <v>1218</v>
      </c>
      <c r="C369" s="32" t="s">
        <v>1204</v>
      </c>
      <c r="D369" s="32" t="s">
        <v>1219</v>
      </c>
      <c r="E369" s="32" t="s">
        <v>1206</v>
      </c>
      <c r="F369" s="32" t="s">
        <v>1207</v>
      </c>
      <c r="G369" s="29" t="s">
        <v>7</v>
      </c>
      <c r="H369" s="29" t="s">
        <v>7</v>
      </c>
      <c r="I369" s="30"/>
    </row>
    <row r="370" spans="1:9" x14ac:dyDescent="0.2">
      <c r="A370" s="25"/>
      <c r="B370" s="31" t="s">
        <v>1220</v>
      </c>
      <c r="C370" s="32" t="s">
        <v>1204</v>
      </c>
      <c r="D370" s="32" t="s">
        <v>1221</v>
      </c>
      <c r="E370" s="32" t="s">
        <v>1206</v>
      </c>
      <c r="F370" s="32" t="s">
        <v>1207</v>
      </c>
      <c r="G370" s="29" t="s">
        <v>7</v>
      </c>
      <c r="H370" s="29" t="s">
        <v>7</v>
      </c>
      <c r="I370" s="30"/>
    </row>
    <row r="371" spans="1:9" s="12" customFormat="1" x14ac:dyDescent="0.2">
      <c r="A371" s="25"/>
      <c r="B371" s="31" t="s">
        <v>1222</v>
      </c>
      <c r="C371" s="32" t="s">
        <v>1204</v>
      </c>
      <c r="D371" s="32" t="s">
        <v>1223</v>
      </c>
      <c r="E371" s="32" t="s">
        <v>1206</v>
      </c>
      <c r="F371" s="32" t="s">
        <v>1207</v>
      </c>
      <c r="G371" s="29" t="s">
        <v>7</v>
      </c>
      <c r="H371" s="29" t="s">
        <v>7</v>
      </c>
      <c r="I371" s="30"/>
    </row>
    <row r="372" spans="1:9" x14ac:dyDescent="0.2">
      <c r="A372" s="25"/>
      <c r="B372" s="31" t="s">
        <v>1224</v>
      </c>
      <c r="C372" s="32" t="s">
        <v>1204</v>
      </c>
      <c r="D372" s="32" t="s">
        <v>1225</v>
      </c>
      <c r="E372" s="32" t="s">
        <v>1206</v>
      </c>
      <c r="F372" s="32" t="s">
        <v>1207</v>
      </c>
      <c r="G372" s="29" t="s">
        <v>7</v>
      </c>
      <c r="H372" s="29" t="s">
        <v>7</v>
      </c>
      <c r="I372" s="30"/>
    </row>
    <row r="373" spans="1:9" x14ac:dyDescent="0.2">
      <c r="A373" s="25"/>
      <c r="B373" s="31" t="s">
        <v>1226</v>
      </c>
      <c r="C373" s="32" t="s">
        <v>1204</v>
      </c>
      <c r="D373" s="32" t="s">
        <v>1227</v>
      </c>
      <c r="E373" s="32" t="s">
        <v>1206</v>
      </c>
      <c r="F373" s="32" t="s">
        <v>1207</v>
      </c>
      <c r="G373" s="29" t="s">
        <v>7</v>
      </c>
      <c r="H373" s="29" t="s">
        <v>7</v>
      </c>
      <c r="I373" s="30"/>
    </row>
    <row r="374" spans="1:9" x14ac:dyDescent="0.2">
      <c r="A374" s="25"/>
      <c r="B374" s="31" t="s">
        <v>1228</v>
      </c>
      <c r="C374" s="32" t="s">
        <v>1204</v>
      </c>
      <c r="D374" s="32" t="s">
        <v>1229</v>
      </c>
      <c r="E374" s="32" t="s">
        <v>1206</v>
      </c>
      <c r="F374" s="32" t="s">
        <v>1207</v>
      </c>
      <c r="G374" s="29" t="s">
        <v>7</v>
      </c>
      <c r="H374" s="29" t="s">
        <v>7</v>
      </c>
      <c r="I374" s="30"/>
    </row>
    <row r="375" spans="1:9" x14ac:dyDescent="0.2">
      <c r="A375" s="25"/>
      <c r="B375" s="31" t="s">
        <v>1230</v>
      </c>
      <c r="C375" s="32" t="s">
        <v>1204</v>
      </c>
      <c r="D375" s="32" t="s">
        <v>1231</v>
      </c>
      <c r="E375" s="32" t="s">
        <v>1206</v>
      </c>
      <c r="F375" s="32" t="s">
        <v>1207</v>
      </c>
      <c r="G375" s="29" t="s">
        <v>7</v>
      </c>
      <c r="H375" s="29" t="s">
        <v>7</v>
      </c>
      <c r="I375" s="30"/>
    </row>
    <row r="376" spans="1:9" x14ac:dyDescent="0.2">
      <c r="A376" s="25"/>
      <c r="B376" s="31" t="s">
        <v>1232</v>
      </c>
      <c r="C376" s="32" t="s">
        <v>1204</v>
      </c>
      <c r="D376" s="32" t="s">
        <v>1233</v>
      </c>
      <c r="E376" s="32" t="s">
        <v>1206</v>
      </c>
      <c r="F376" s="32" t="s">
        <v>1207</v>
      </c>
      <c r="G376" s="29" t="s">
        <v>7</v>
      </c>
      <c r="H376" s="29" t="s">
        <v>7</v>
      </c>
      <c r="I376" s="30"/>
    </row>
    <row r="377" spans="1:9" x14ac:dyDescent="0.2">
      <c r="A377" s="25"/>
      <c r="B377" s="31" t="s">
        <v>1234</v>
      </c>
      <c r="C377" s="32" t="s">
        <v>1204</v>
      </c>
      <c r="D377" s="32" t="s">
        <v>1235</v>
      </c>
      <c r="E377" s="32" t="s">
        <v>1206</v>
      </c>
      <c r="F377" s="32" t="s">
        <v>1207</v>
      </c>
      <c r="G377" s="29" t="s">
        <v>7</v>
      </c>
      <c r="H377" s="29" t="s">
        <v>7</v>
      </c>
      <c r="I377" s="30"/>
    </row>
    <row r="378" spans="1:9" x14ac:dyDescent="0.2">
      <c r="A378" s="25"/>
      <c r="B378" s="31" t="s">
        <v>1236</v>
      </c>
      <c r="C378" s="32" t="s">
        <v>1204</v>
      </c>
      <c r="D378" s="32" t="s">
        <v>1237</v>
      </c>
      <c r="E378" s="32" t="s">
        <v>1206</v>
      </c>
      <c r="F378" s="32" t="s">
        <v>1207</v>
      </c>
      <c r="G378" s="29" t="s">
        <v>7</v>
      </c>
      <c r="H378" s="29" t="s">
        <v>7</v>
      </c>
      <c r="I378" s="30"/>
    </row>
    <row r="379" spans="1:9" x14ac:dyDescent="0.2">
      <c r="A379" s="25"/>
      <c r="B379" s="31" t="s">
        <v>1238</v>
      </c>
      <c r="C379" s="32" t="s">
        <v>1204</v>
      </c>
      <c r="D379" s="32" t="s">
        <v>1239</v>
      </c>
      <c r="E379" s="32" t="s">
        <v>1206</v>
      </c>
      <c r="F379" s="32" t="s">
        <v>1207</v>
      </c>
      <c r="G379" s="29" t="s">
        <v>7</v>
      </c>
      <c r="H379" s="29" t="s">
        <v>7</v>
      </c>
      <c r="I379" s="30"/>
    </row>
    <row r="380" spans="1:9" x14ac:dyDescent="0.2">
      <c r="A380" s="25"/>
      <c r="B380" s="31" t="s">
        <v>1240</v>
      </c>
      <c r="C380" s="32" t="s">
        <v>1204</v>
      </c>
      <c r="D380" s="32" t="s">
        <v>1241</v>
      </c>
      <c r="E380" s="32" t="s">
        <v>1206</v>
      </c>
      <c r="F380" s="32" t="s">
        <v>1207</v>
      </c>
      <c r="G380" s="29" t="s">
        <v>7</v>
      </c>
      <c r="H380" s="29" t="s">
        <v>7</v>
      </c>
      <c r="I380" s="30"/>
    </row>
    <row r="381" spans="1:9" x14ac:dyDescent="0.2">
      <c r="A381" s="25"/>
      <c r="B381" s="31" t="s">
        <v>1242</v>
      </c>
      <c r="C381" s="32" t="s">
        <v>1204</v>
      </c>
      <c r="D381" s="32" t="s">
        <v>1243</v>
      </c>
      <c r="E381" s="32" t="s">
        <v>1206</v>
      </c>
      <c r="F381" s="32" t="s">
        <v>1207</v>
      </c>
      <c r="G381" s="29" t="s">
        <v>7</v>
      </c>
      <c r="H381" s="29" t="s">
        <v>7</v>
      </c>
      <c r="I381" s="30"/>
    </row>
    <row r="382" spans="1:9" x14ac:dyDescent="0.2">
      <c r="A382" s="25"/>
      <c r="B382" s="31" t="s">
        <v>1244</v>
      </c>
      <c r="C382" s="32" t="s">
        <v>1204</v>
      </c>
      <c r="D382" s="32" t="s">
        <v>1245</v>
      </c>
      <c r="E382" s="32" t="s">
        <v>1206</v>
      </c>
      <c r="F382" s="32" t="s">
        <v>1207</v>
      </c>
      <c r="G382" s="29" t="s">
        <v>7</v>
      </c>
      <c r="H382" s="29" t="s">
        <v>7</v>
      </c>
      <c r="I382" s="30"/>
    </row>
    <row r="383" spans="1:9" x14ac:dyDescent="0.2">
      <c r="A383" s="25"/>
      <c r="B383" s="31" t="s">
        <v>1246</v>
      </c>
      <c r="C383" s="32" t="s">
        <v>1204</v>
      </c>
      <c r="D383" s="32" t="s">
        <v>1247</v>
      </c>
      <c r="E383" s="32" t="s">
        <v>1206</v>
      </c>
      <c r="F383" s="32" t="s">
        <v>1207</v>
      </c>
      <c r="G383" s="29" t="s">
        <v>7</v>
      </c>
      <c r="H383" s="29" t="s">
        <v>7</v>
      </c>
      <c r="I383" s="30"/>
    </row>
    <row r="384" spans="1:9" x14ac:dyDescent="0.2">
      <c r="A384" s="25"/>
      <c r="B384" s="31" t="s">
        <v>1248</v>
      </c>
      <c r="C384" s="32" t="s">
        <v>1204</v>
      </c>
      <c r="D384" s="32" t="s">
        <v>1249</v>
      </c>
      <c r="E384" s="32" t="s">
        <v>1206</v>
      </c>
      <c r="F384" s="32" t="s">
        <v>1207</v>
      </c>
      <c r="G384" s="29" t="s">
        <v>7</v>
      </c>
      <c r="H384" s="29" t="s">
        <v>7</v>
      </c>
      <c r="I384" s="30"/>
    </row>
    <row r="385" spans="1:9" x14ac:dyDescent="0.2">
      <c r="A385" s="25"/>
      <c r="B385" s="31" t="s">
        <v>1250</v>
      </c>
      <c r="C385" s="32" t="s">
        <v>1204</v>
      </c>
      <c r="D385" s="32" t="s">
        <v>1251</v>
      </c>
      <c r="E385" s="32" t="s">
        <v>1206</v>
      </c>
      <c r="F385" s="32" t="s">
        <v>1207</v>
      </c>
      <c r="G385" s="29" t="s">
        <v>7</v>
      </c>
      <c r="H385" s="29" t="s">
        <v>7</v>
      </c>
      <c r="I385" s="30"/>
    </row>
    <row r="386" spans="1:9" x14ac:dyDescent="0.2">
      <c r="A386" s="25"/>
      <c r="B386" s="31" t="s">
        <v>1252</v>
      </c>
      <c r="C386" s="32" t="s">
        <v>1204</v>
      </c>
      <c r="D386" s="32" t="s">
        <v>1253</v>
      </c>
      <c r="E386" s="32" t="s">
        <v>1206</v>
      </c>
      <c r="F386" s="32" t="s">
        <v>1207</v>
      </c>
      <c r="G386" s="29" t="s">
        <v>7</v>
      </c>
      <c r="H386" s="29" t="s">
        <v>7</v>
      </c>
      <c r="I386" s="30"/>
    </row>
    <row r="387" spans="1:9" x14ac:dyDescent="0.2">
      <c r="A387" s="25"/>
      <c r="B387" s="31" t="s">
        <v>1254</v>
      </c>
      <c r="C387" s="32" t="s">
        <v>1204</v>
      </c>
      <c r="D387" s="32" t="s">
        <v>1255</v>
      </c>
      <c r="E387" s="32" t="s">
        <v>1206</v>
      </c>
      <c r="F387" s="32" t="s">
        <v>1207</v>
      </c>
      <c r="G387" s="29" t="s">
        <v>7</v>
      </c>
      <c r="H387" s="29" t="s">
        <v>7</v>
      </c>
      <c r="I387" s="30"/>
    </row>
    <row r="388" spans="1:9" x14ac:dyDescent="0.2">
      <c r="A388" s="25"/>
      <c r="B388" s="31" t="s">
        <v>1256</v>
      </c>
      <c r="C388" s="32" t="s">
        <v>1204</v>
      </c>
      <c r="D388" s="32" t="s">
        <v>1257</v>
      </c>
      <c r="E388" s="32" t="s">
        <v>1206</v>
      </c>
      <c r="F388" s="32" t="s">
        <v>1207</v>
      </c>
      <c r="G388" s="29" t="s">
        <v>7</v>
      </c>
      <c r="H388" s="29" t="s">
        <v>7</v>
      </c>
      <c r="I388" s="30"/>
    </row>
    <row r="389" spans="1:9" x14ac:dyDescent="0.2">
      <c r="A389" s="25"/>
      <c r="B389" s="31" t="s">
        <v>1258</v>
      </c>
      <c r="C389" s="32" t="s">
        <v>1204</v>
      </c>
      <c r="D389" s="32" t="s">
        <v>1259</v>
      </c>
      <c r="E389" s="32" t="s">
        <v>1206</v>
      </c>
      <c r="F389" s="32" t="s">
        <v>1207</v>
      </c>
      <c r="G389" s="29" t="s">
        <v>7</v>
      </c>
      <c r="H389" s="29" t="s">
        <v>7</v>
      </c>
      <c r="I389" s="30"/>
    </row>
    <row r="390" spans="1:9" x14ac:dyDescent="0.2">
      <c r="A390" s="25"/>
      <c r="B390" s="31" t="s">
        <v>1260</v>
      </c>
      <c r="C390" s="32" t="s">
        <v>1204</v>
      </c>
      <c r="D390" s="32" t="s">
        <v>1261</v>
      </c>
      <c r="E390" s="32" t="s">
        <v>1206</v>
      </c>
      <c r="F390" s="32" t="s">
        <v>1207</v>
      </c>
      <c r="G390" s="29" t="s">
        <v>7</v>
      </c>
      <c r="H390" s="29" t="s">
        <v>7</v>
      </c>
      <c r="I390" s="30"/>
    </row>
    <row r="391" spans="1:9" x14ac:dyDescent="0.2">
      <c r="A391" s="25"/>
      <c r="B391" s="31" t="s">
        <v>1262</v>
      </c>
      <c r="C391" s="32" t="s">
        <v>1204</v>
      </c>
      <c r="D391" s="32" t="s">
        <v>1263</v>
      </c>
      <c r="E391" s="32" t="s">
        <v>1206</v>
      </c>
      <c r="F391" s="32" t="s">
        <v>1207</v>
      </c>
      <c r="G391" s="29" t="s">
        <v>7</v>
      </c>
      <c r="H391" s="29" t="s">
        <v>7</v>
      </c>
      <c r="I391" s="30"/>
    </row>
    <row r="392" spans="1:9" x14ac:dyDescent="0.2">
      <c r="A392" s="25"/>
      <c r="B392" s="34" t="s">
        <v>7</v>
      </c>
      <c r="C392" s="27" t="s">
        <v>7</v>
      </c>
      <c r="D392" s="27" t="s">
        <v>7</v>
      </c>
      <c r="E392" s="27" t="s">
        <v>7</v>
      </c>
      <c r="F392" s="27" t="s">
        <v>7</v>
      </c>
      <c r="G392" s="29" t="s">
        <v>7</v>
      </c>
      <c r="H392" s="29" t="s">
        <v>7</v>
      </c>
      <c r="I392" s="33"/>
    </row>
    <row r="393" spans="1:9" x14ac:dyDescent="0.2">
      <c r="A393" s="25"/>
      <c r="B393" s="72" t="s">
        <v>1264</v>
      </c>
      <c r="C393" s="27"/>
      <c r="D393" s="27"/>
      <c r="E393" s="27"/>
      <c r="F393" s="27"/>
      <c r="G393" s="29" t="s">
        <v>7</v>
      </c>
      <c r="H393" s="29" t="s">
        <v>7</v>
      </c>
      <c r="I393" s="33"/>
    </row>
    <row r="394" spans="1:9" x14ac:dyDescent="0.2">
      <c r="A394" s="25"/>
      <c r="B394" s="62" t="s">
        <v>1265</v>
      </c>
      <c r="C394" s="27"/>
      <c r="D394" s="27"/>
      <c r="E394" s="27"/>
      <c r="F394" s="27"/>
      <c r="G394" s="29" t="s">
        <v>7</v>
      </c>
      <c r="H394" s="29" t="s">
        <v>7</v>
      </c>
      <c r="I394" s="30"/>
    </row>
    <row r="395" spans="1:9" x14ac:dyDescent="0.2">
      <c r="A395" s="25"/>
      <c r="B395" s="62" t="s">
        <v>1266</v>
      </c>
      <c r="C395" s="27"/>
      <c r="D395" s="27"/>
      <c r="E395" s="27"/>
      <c r="F395" s="27"/>
      <c r="G395" s="29" t="s">
        <v>7</v>
      </c>
      <c r="H395" s="29" t="s">
        <v>7</v>
      </c>
      <c r="I395" s="30"/>
    </row>
    <row r="396" spans="1:9" x14ac:dyDescent="0.2">
      <c r="A396" s="25"/>
      <c r="B396" s="73" t="s">
        <v>1267</v>
      </c>
      <c r="C396" s="74"/>
      <c r="D396" s="74"/>
      <c r="E396" s="74"/>
      <c r="F396" s="27"/>
      <c r="G396" s="29" t="s">
        <v>7</v>
      </c>
      <c r="H396" s="29" t="s">
        <v>7</v>
      </c>
      <c r="I396" s="30"/>
    </row>
    <row r="397" spans="1:9" x14ac:dyDescent="0.2">
      <c r="A397" s="25"/>
      <c r="B397" s="73" t="s">
        <v>1268</v>
      </c>
      <c r="C397" s="74"/>
      <c r="D397" s="74"/>
      <c r="E397" s="74"/>
      <c r="F397" s="27"/>
      <c r="G397" s="29" t="s">
        <v>7</v>
      </c>
      <c r="H397" s="29" t="s">
        <v>7</v>
      </c>
      <c r="I397" s="30"/>
    </row>
    <row r="398" spans="1:9" x14ac:dyDescent="0.2">
      <c r="A398" s="25"/>
      <c r="B398" s="31" t="s">
        <v>1269</v>
      </c>
      <c r="C398" s="32" t="s">
        <v>1204</v>
      </c>
      <c r="D398" s="32" t="s">
        <v>1270</v>
      </c>
      <c r="E398" s="32" t="s">
        <v>1206</v>
      </c>
      <c r="F398" s="32" t="s">
        <v>1207</v>
      </c>
      <c r="G398" s="29" t="s">
        <v>7</v>
      </c>
      <c r="H398" s="29" t="s">
        <v>7</v>
      </c>
      <c r="I398" s="30"/>
    </row>
    <row r="399" spans="1:9" x14ac:dyDescent="0.2">
      <c r="A399" s="25"/>
      <c r="B399" s="31" t="s">
        <v>1271</v>
      </c>
      <c r="C399" s="32" t="s">
        <v>1204</v>
      </c>
      <c r="D399" s="32" t="s">
        <v>1272</v>
      </c>
      <c r="E399" s="32" t="s">
        <v>1206</v>
      </c>
      <c r="F399" s="32" t="s">
        <v>1207</v>
      </c>
      <c r="G399" s="29" t="s">
        <v>7</v>
      </c>
      <c r="H399" s="29" t="s">
        <v>7</v>
      </c>
      <c r="I399" s="30"/>
    </row>
    <row r="400" spans="1:9" x14ac:dyDescent="0.2">
      <c r="A400" s="25"/>
      <c r="B400" s="31" t="s">
        <v>1273</v>
      </c>
      <c r="C400" s="32" t="s">
        <v>1204</v>
      </c>
      <c r="D400" s="32" t="s">
        <v>1274</v>
      </c>
      <c r="E400" s="32" t="s">
        <v>1206</v>
      </c>
      <c r="F400" s="32" t="s">
        <v>1207</v>
      </c>
      <c r="G400" s="29" t="s">
        <v>7</v>
      </c>
      <c r="H400" s="29" t="s">
        <v>7</v>
      </c>
      <c r="I400" s="30"/>
    </row>
    <row r="401" spans="1:9" x14ac:dyDescent="0.2">
      <c r="A401" s="25"/>
      <c r="B401" s="31" t="s">
        <v>1275</v>
      </c>
      <c r="C401" s="32" t="s">
        <v>1204</v>
      </c>
      <c r="D401" s="32" t="s">
        <v>1276</v>
      </c>
      <c r="E401" s="32" t="s">
        <v>1206</v>
      </c>
      <c r="F401" s="32" t="s">
        <v>1207</v>
      </c>
      <c r="G401" s="29" t="s">
        <v>7</v>
      </c>
      <c r="H401" s="29" t="s">
        <v>7</v>
      </c>
      <c r="I401" s="30"/>
    </row>
    <row r="402" spans="1:9" x14ac:dyDescent="0.2">
      <c r="A402" s="25"/>
      <c r="B402" s="31" t="s">
        <v>1277</v>
      </c>
      <c r="C402" s="32" t="s">
        <v>1204</v>
      </c>
      <c r="D402" s="32" t="s">
        <v>1278</v>
      </c>
      <c r="E402" s="32" t="s">
        <v>1206</v>
      </c>
      <c r="F402" s="32" t="s">
        <v>1207</v>
      </c>
      <c r="G402" s="29" t="s">
        <v>7</v>
      </c>
      <c r="H402" s="29" t="s">
        <v>7</v>
      </c>
      <c r="I402" s="30"/>
    </row>
    <row r="403" spans="1:9" x14ac:dyDescent="0.2">
      <c r="A403" s="25"/>
      <c r="B403" s="31" t="s">
        <v>1279</v>
      </c>
      <c r="C403" s="32" t="s">
        <v>1204</v>
      </c>
      <c r="D403" s="32" t="s">
        <v>1280</v>
      </c>
      <c r="E403" s="32" t="s">
        <v>1206</v>
      </c>
      <c r="F403" s="32" t="s">
        <v>1207</v>
      </c>
      <c r="G403" s="29" t="s">
        <v>7</v>
      </c>
      <c r="H403" s="29" t="s">
        <v>7</v>
      </c>
      <c r="I403" s="30"/>
    </row>
    <row r="404" spans="1:9" x14ac:dyDescent="0.2">
      <c r="A404" s="25"/>
      <c r="B404" s="31" t="s">
        <v>1281</v>
      </c>
      <c r="C404" s="32" t="s">
        <v>1204</v>
      </c>
      <c r="D404" s="32" t="s">
        <v>1282</v>
      </c>
      <c r="E404" s="32" t="s">
        <v>1206</v>
      </c>
      <c r="F404" s="32" t="s">
        <v>1207</v>
      </c>
      <c r="G404" s="29" t="s">
        <v>7</v>
      </c>
      <c r="H404" s="29" t="s">
        <v>7</v>
      </c>
      <c r="I404" s="30"/>
    </row>
    <row r="405" spans="1:9" x14ac:dyDescent="0.2">
      <c r="A405" s="25"/>
      <c r="B405" s="31" t="s">
        <v>1283</v>
      </c>
      <c r="C405" s="32" t="s">
        <v>1204</v>
      </c>
      <c r="D405" s="32" t="s">
        <v>1284</v>
      </c>
      <c r="E405" s="32" t="s">
        <v>1206</v>
      </c>
      <c r="F405" s="32" t="s">
        <v>1207</v>
      </c>
      <c r="G405" s="29" t="s">
        <v>7</v>
      </c>
      <c r="H405" s="29" t="s">
        <v>7</v>
      </c>
      <c r="I405" s="30"/>
    </row>
    <row r="406" spans="1:9" x14ac:dyDescent="0.2">
      <c r="A406" s="25"/>
      <c r="B406" s="31" t="s">
        <v>1285</v>
      </c>
      <c r="C406" s="32" t="s">
        <v>1204</v>
      </c>
      <c r="D406" s="32" t="s">
        <v>1286</v>
      </c>
      <c r="E406" s="32" t="s">
        <v>1206</v>
      </c>
      <c r="F406" s="32" t="s">
        <v>1207</v>
      </c>
      <c r="G406" s="29" t="s">
        <v>7</v>
      </c>
      <c r="H406" s="29" t="s">
        <v>7</v>
      </c>
      <c r="I406" s="30"/>
    </row>
    <row r="407" spans="1:9" x14ac:dyDescent="0.2">
      <c r="A407" s="25"/>
      <c r="B407" s="31" t="s">
        <v>1287</v>
      </c>
      <c r="C407" s="32" t="s">
        <v>1204</v>
      </c>
      <c r="D407" s="32" t="s">
        <v>1288</v>
      </c>
      <c r="E407" s="32" t="s">
        <v>1206</v>
      </c>
      <c r="F407" s="32" t="s">
        <v>1207</v>
      </c>
      <c r="G407" s="29" t="s">
        <v>7</v>
      </c>
      <c r="H407" s="29" t="s">
        <v>7</v>
      </c>
      <c r="I407" s="30"/>
    </row>
    <row r="408" spans="1:9" x14ac:dyDescent="0.2">
      <c r="A408" s="25"/>
      <c r="B408" s="31" t="s">
        <v>1289</v>
      </c>
      <c r="C408" s="32" t="s">
        <v>1204</v>
      </c>
      <c r="D408" s="32" t="s">
        <v>1290</v>
      </c>
      <c r="E408" s="32" t="s">
        <v>1206</v>
      </c>
      <c r="F408" s="32" t="s">
        <v>1207</v>
      </c>
      <c r="G408" s="29" t="s">
        <v>7</v>
      </c>
      <c r="H408" s="29" t="s">
        <v>7</v>
      </c>
      <c r="I408" s="30"/>
    </row>
    <row r="409" spans="1:9" x14ac:dyDescent="0.2">
      <c r="A409" s="25"/>
      <c r="B409" s="31" t="s">
        <v>1291</v>
      </c>
      <c r="C409" s="32" t="s">
        <v>1204</v>
      </c>
      <c r="D409" s="32" t="s">
        <v>1292</v>
      </c>
      <c r="E409" s="32" t="s">
        <v>1206</v>
      </c>
      <c r="F409" s="32" t="s">
        <v>1293</v>
      </c>
      <c r="G409" s="29" t="s">
        <v>7</v>
      </c>
      <c r="H409" s="29" t="s">
        <v>7</v>
      </c>
      <c r="I409" s="30"/>
    </row>
    <row r="410" spans="1:9" x14ac:dyDescent="0.2">
      <c r="A410" s="25"/>
      <c r="B410" s="31" t="s">
        <v>1294</v>
      </c>
      <c r="C410" s="32" t="s">
        <v>1204</v>
      </c>
      <c r="D410" s="32" t="s">
        <v>1295</v>
      </c>
      <c r="E410" s="32" t="s">
        <v>1206</v>
      </c>
      <c r="F410" s="32" t="s">
        <v>1207</v>
      </c>
      <c r="G410" s="29" t="s">
        <v>7</v>
      </c>
      <c r="H410" s="29" t="s">
        <v>7</v>
      </c>
      <c r="I410" s="30"/>
    </row>
    <row r="411" spans="1:9" x14ac:dyDescent="0.2">
      <c r="A411" s="25"/>
      <c r="B411" s="31" t="s">
        <v>1296</v>
      </c>
      <c r="C411" s="32" t="s">
        <v>1204</v>
      </c>
      <c r="D411" s="32" t="s">
        <v>1297</v>
      </c>
      <c r="E411" s="32" t="s">
        <v>1206</v>
      </c>
      <c r="F411" s="32" t="s">
        <v>1207</v>
      </c>
      <c r="G411" s="29" t="s">
        <v>7</v>
      </c>
      <c r="H411" s="29" t="s">
        <v>7</v>
      </c>
      <c r="I411" s="30"/>
    </row>
    <row r="412" spans="1:9" x14ac:dyDescent="0.2">
      <c r="A412" s="25"/>
      <c r="B412" s="31" t="s">
        <v>1298</v>
      </c>
      <c r="C412" s="32" t="s">
        <v>1204</v>
      </c>
      <c r="D412" s="32" t="s">
        <v>1299</v>
      </c>
      <c r="E412" s="32" t="s">
        <v>1206</v>
      </c>
      <c r="F412" s="32" t="s">
        <v>1207</v>
      </c>
      <c r="G412" s="29" t="s">
        <v>7</v>
      </c>
      <c r="H412" s="29" t="s">
        <v>7</v>
      </c>
      <c r="I412" s="30"/>
    </row>
    <row r="413" spans="1:9" x14ac:dyDescent="0.2">
      <c r="A413" s="25"/>
      <c r="B413" s="31" t="s">
        <v>1300</v>
      </c>
      <c r="C413" s="32" t="s">
        <v>1204</v>
      </c>
      <c r="D413" s="32" t="s">
        <v>1301</v>
      </c>
      <c r="E413" s="32" t="s">
        <v>1206</v>
      </c>
      <c r="F413" s="32" t="s">
        <v>1293</v>
      </c>
      <c r="G413" s="29" t="s">
        <v>7</v>
      </c>
      <c r="H413" s="29" t="s">
        <v>7</v>
      </c>
      <c r="I413" s="30"/>
    </row>
    <row r="414" spans="1:9" x14ac:dyDescent="0.2">
      <c r="A414" s="25"/>
      <c r="B414" s="31" t="s">
        <v>1302</v>
      </c>
      <c r="C414" s="32" t="s">
        <v>1204</v>
      </c>
      <c r="D414" s="32" t="s">
        <v>1303</v>
      </c>
      <c r="E414" s="32" t="s">
        <v>1206</v>
      </c>
      <c r="F414" s="32" t="s">
        <v>1207</v>
      </c>
      <c r="G414" s="29" t="s">
        <v>7</v>
      </c>
      <c r="H414" s="29" t="s">
        <v>7</v>
      </c>
      <c r="I414" s="30"/>
    </row>
    <row r="415" spans="1:9" x14ac:dyDescent="0.2">
      <c r="A415" s="25"/>
      <c r="B415" s="31" t="s">
        <v>1304</v>
      </c>
      <c r="C415" s="32" t="s">
        <v>1204</v>
      </c>
      <c r="D415" s="32" t="s">
        <v>1305</v>
      </c>
      <c r="E415" s="32" t="s">
        <v>1206</v>
      </c>
      <c r="F415" s="32" t="s">
        <v>1207</v>
      </c>
      <c r="G415" s="29" t="s">
        <v>7</v>
      </c>
      <c r="H415" s="29" t="s">
        <v>7</v>
      </c>
      <c r="I415" s="30"/>
    </row>
    <row r="416" spans="1:9" x14ac:dyDescent="0.2">
      <c r="A416" s="25"/>
      <c r="B416" s="31" t="s">
        <v>1306</v>
      </c>
      <c r="C416" s="32" t="s">
        <v>1204</v>
      </c>
      <c r="D416" s="32" t="s">
        <v>1307</v>
      </c>
      <c r="E416" s="32" t="s">
        <v>1206</v>
      </c>
      <c r="F416" s="32" t="s">
        <v>1293</v>
      </c>
      <c r="G416" s="29" t="s">
        <v>7</v>
      </c>
      <c r="H416" s="29" t="s">
        <v>7</v>
      </c>
      <c r="I416" s="30"/>
    </row>
    <row r="417" spans="1:9" x14ac:dyDescent="0.2">
      <c r="A417" s="25"/>
      <c r="B417" s="31" t="s">
        <v>1308</v>
      </c>
      <c r="C417" s="32" t="s">
        <v>1204</v>
      </c>
      <c r="D417" s="32" t="s">
        <v>1309</v>
      </c>
      <c r="E417" s="32" t="s">
        <v>1206</v>
      </c>
      <c r="F417" s="32" t="s">
        <v>1207</v>
      </c>
      <c r="G417" s="29" t="s">
        <v>7</v>
      </c>
      <c r="H417" s="29" t="s">
        <v>7</v>
      </c>
      <c r="I417" s="30"/>
    </row>
    <row r="418" spans="1:9" x14ac:dyDescent="0.2">
      <c r="A418" s="25"/>
      <c r="B418" s="31" t="s">
        <v>1310</v>
      </c>
      <c r="C418" s="32" t="s">
        <v>1204</v>
      </c>
      <c r="D418" s="32" t="s">
        <v>1311</v>
      </c>
      <c r="E418" s="32" t="s">
        <v>1206</v>
      </c>
      <c r="F418" s="32" t="s">
        <v>1293</v>
      </c>
      <c r="G418" s="29" t="s">
        <v>7</v>
      </c>
      <c r="H418" s="29" t="s">
        <v>7</v>
      </c>
      <c r="I418" s="30"/>
    </row>
    <row r="419" spans="1:9" x14ac:dyDescent="0.2">
      <c r="A419" s="25"/>
      <c r="B419" s="31" t="s">
        <v>1312</v>
      </c>
      <c r="C419" s="32" t="s">
        <v>1204</v>
      </c>
      <c r="D419" s="32" t="s">
        <v>1313</v>
      </c>
      <c r="E419" s="32" t="s">
        <v>1206</v>
      </c>
      <c r="F419" s="32" t="s">
        <v>1293</v>
      </c>
      <c r="G419" s="29" t="s">
        <v>7</v>
      </c>
      <c r="H419" s="29" t="s">
        <v>7</v>
      </c>
      <c r="I419" s="30"/>
    </row>
    <row r="420" spans="1:9" x14ac:dyDescent="0.2">
      <c r="A420" s="25"/>
      <c r="B420" s="31" t="s">
        <v>1314</v>
      </c>
      <c r="C420" s="32" t="s">
        <v>1204</v>
      </c>
      <c r="D420" s="32" t="s">
        <v>1315</v>
      </c>
      <c r="E420" s="32" t="s">
        <v>1206</v>
      </c>
      <c r="F420" s="32" t="s">
        <v>1207</v>
      </c>
      <c r="G420" s="29" t="s">
        <v>7</v>
      </c>
      <c r="H420" s="29" t="s">
        <v>7</v>
      </c>
      <c r="I420" s="30"/>
    </row>
    <row r="421" spans="1:9" x14ac:dyDescent="0.2">
      <c r="A421" s="25"/>
      <c r="B421" s="31" t="s">
        <v>1316</v>
      </c>
      <c r="C421" s="32" t="s">
        <v>1204</v>
      </c>
      <c r="D421" s="32" t="s">
        <v>1317</v>
      </c>
      <c r="E421" s="32" t="s">
        <v>1206</v>
      </c>
      <c r="F421" s="32" t="s">
        <v>1207</v>
      </c>
      <c r="G421" s="29" t="s">
        <v>7</v>
      </c>
      <c r="H421" s="29" t="s">
        <v>7</v>
      </c>
      <c r="I421" s="30"/>
    </row>
    <row r="422" spans="1:9" x14ac:dyDescent="0.2">
      <c r="A422" s="25"/>
      <c r="B422" s="31" t="s">
        <v>1318</v>
      </c>
      <c r="C422" s="32" t="s">
        <v>1204</v>
      </c>
      <c r="D422" s="32" t="s">
        <v>1319</v>
      </c>
      <c r="E422" s="32" t="s">
        <v>1206</v>
      </c>
      <c r="F422" s="32" t="s">
        <v>1207</v>
      </c>
      <c r="G422" s="29" t="s">
        <v>7</v>
      </c>
      <c r="H422" s="29" t="s">
        <v>7</v>
      </c>
      <c r="I422" s="30"/>
    </row>
    <row r="423" spans="1:9" x14ac:dyDescent="0.2">
      <c r="A423" s="25"/>
      <c r="B423" s="31" t="s">
        <v>1320</v>
      </c>
      <c r="C423" s="32" t="s">
        <v>1204</v>
      </c>
      <c r="D423" s="32" t="s">
        <v>1321</v>
      </c>
      <c r="E423" s="32" t="s">
        <v>1206</v>
      </c>
      <c r="F423" s="32" t="s">
        <v>1207</v>
      </c>
      <c r="G423" s="29" t="s">
        <v>7</v>
      </c>
      <c r="H423" s="29" t="s">
        <v>7</v>
      </c>
      <c r="I423" s="30"/>
    </row>
    <row r="424" spans="1:9" x14ac:dyDescent="0.2">
      <c r="A424" s="25"/>
      <c r="B424" s="31" t="s">
        <v>1322</v>
      </c>
      <c r="C424" s="32" t="s">
        <v>1204</v>
      </c>
      <c r="D424" s="32" t="s">
        <v>1323</v>
      </c>
      <c r="E424" s="32" t="s">
        <v>1206</v>
      </c>
      <c r="F424" s="32" t="s">
        <v>1207</v>
      </c>
      <c r="G424" s="29" t="s">
        <v>7</v>
      </c>
      <c r="H424" s="29" t="s">
        <v>7</v>
      </c>
      <c r="I424" s="30"/>
    </row>
    <row r="425" spans="1:9" x14ac:dyDescent="0.2">
      <c r="A425" s="25"/>
      <c r="B425" s="31" t="s">
        <v>1324</v>
      </c>
      <c r="C425" s="32" t="s">
        <v>1204</v>
      </c>
      <c r="D425" s="32" t="s">
        <v>1325</v>
      </c>
      <c r="E425" s="32" t="s">
        <v>1206</v>
      </c>
      <c r="F425" s="32" t="s">
        <v>1207</v>
      </c>
      <c r="G425" s="29" t="s">
        <v>7</v>
      </c>
      <c r="H425" s="29" t="s">
        <v>7</v>
      </c>
      <c r="I425" s="30"/>
    </row>
    <row r="426" spans="1:9" x14ac:dyDescent="0.2">
      <c r="A426" s="25"/>
      <c r="B426" s="34" t="s">
        <v>7</v>
      </c>
      <c r="C426" s="27" t="s">
        <v>7</v>
      </c>
      <c r="D426" s="27" t="s">
        <v>7</v>
      </c>
      <c r="E426" s="27" t="s">
        <v>7</v>
      </c>
      <c r="F426" s="27" t="s">
        <v>7</v>
      </c>
      <c r="G426" s="29" t="s">
        <v>7</v>
      </c>
      <c r="H426" s="29" t="s">
        <v>7</v>
      </c>
      <c r="I426" s="33"/>
    </row>
    <row r="427" spans="1:9" x14ac:dyDescent="0.2">
      <c r="A427" s="25"/>
      <c r="B427" s="72" t="s">
        <v>1326</v>
      </c>
      <c r="C427" s="27"/>
      <c r="D427" s="27"/>
      <c r="E427" s="27"/>
      <c r="F427" s="27"/>
      <c r="G427" s="29"/>
      <c r="H427" s="29" t="s">
        <v>7</v>
      </c>
      <c r="I427" s="33"/>
    </row>
    <row r="428" spans="1:9" x14ac:dyDescent="0.2">
      <c r="A428" s="25"/>
      <c r="B428" s="62" t="s">
        <v>1265</v>
      </c>
      <c r="C428" s="27"/>
      <c r="D428" s="27"/>
      <c r="E428" s="27"/>
      <c r="F428" s="27"/>
      <c r="G428" s="29"/>
      <c r="H428" s="29" t="s">
        <v>7</v>
      </c>
      <c r="I428" s="30"/>
    </row>
    <row r="429" spans="1:9" x14ac:dyDescent="0.2">
      <c r="A429" s="25"/>
      <c r="B429" s="62" t="s">
        <v>1327</v>
      </c>
      <c r="C429" s="27"/>
      <c r="D429" s="27"/>
      <c r="E429" s="27"/>
      <c r="F429" s="27"/>
      <c r="G429" s="29"/>
      <c r="H429" s="29" t="s">
        <v>7</v>
      </c>
      <c r="I429" s="30"/>
    </row>
    <row r="430" spans="1:9" x14ac:dyDescent="0.2">
      <c r="A430" s="25"/>
      <c r="B430" s="73" t="s">
        <v>1328</v>
      </c>
      <c r="C430" s="74"/>
      <c r="D430" s="74"/>
      <c r="E430" s="74"/>
      <c r="F430" s="27"/>
      <c r="G430" s="29"/>
      <c r="H430" s="29" t="s">
        <v>7</v>
      </c>
      <c r="I430" s="30"/>
    </row>
    <row r="431" spans="1:9" x14ac:dyDescent="0.2">
      <c r="A431" s="25"/>
      <c r="B431" s="73" t="s">
        <v>1268</v>
      </c>
      <c r="C431" s="74"/>
      <c r="D431" s="74"/>
      <c r="E431" s="74"/>
      <c r="F431" s="27"/>
      <c r="G431" s="29"/>
      <c r="H431" s="29" t="s">
        <v>7</v>
      </c>
      <c r="I431" s="30"/>
    </row>
    <row r="432" spans="1:9" x14ac:dyDescent="0.2">
      <c r="A432" s="25"/>
      <c r="B432" s="31" t="s">
        <v>1329</v>
      </c>
      <c r="C432" s="32" t="s">
        <v>1204</v>
      </c>
      <c r="D432" s="32" t="s">
        <v>1330</v>
      </c>
      <c r="E432" s="32" t="s">
        <v>1206</v>
      </c>
      <c r="F432" s="32" t="s">
        <v>1293</v>
      </c>
      <c r="G432" s="29" t="s">
        <v>7</v>
      </c>
      <c r="H432" s="29" t="s">
        <v>7</v>
      </c>
      <c r="I432" s="30"/>
    </row>
    <row r="433" spans="1:9" x14ac:dyDescent="0.2">
      <c r="A433" s="25"/>
      <c r="B433" s="31" t="s">
        <v>1331</v>
      </c>
      <c r="C433" s="32" t="s">
        <v>1204</v>
      </c>
      <c r="D433" s="32" t="s">
        <v>1332</v>
      </c>
      <c r="E433" s="32" t="s">
        <v>1206</v>
      </c>
      <c r="F433" s="32" t="s">
        <v>1293</v>
      </c>
      <c r="G433" s="29" t="s">
        <v>7</v>
      </c>
      <c r="H433" s="29" t="s">
        <v>7</v>
      </c>
      <c r="I433" s="30"/>
    </row>
    <row r="434" spans="1:9" x14ac:dyDescent="0.2">
      <c r="A434" s="25"/>
      <c r="B434" s="31" t="s">
        <v>1333</v>
      </c>
      <c r="C434" s="32" t="s">
        <v>1204</v>
      </c>
      <c r="D434" s="32" t="s">
        <v>1334</v>
      </c>
      <c r="E434" s="32" t="s">
        <v>1206</v>
      </c>
      <c r="F434" s="32" t="s">
        <v>1207</v>
      </c>
      <c r="G434" s="29" t="s">
        <v>7</v>
      </c>
      <c r="H434" s="29" t="s">
        <v>7</v>
      </c>
      <c r="I434" s="30"/>
    </row>
    <row r="435" spans="1:9" x14ac:dyDescent="0.2">
      <c r="A435" s="25"/>
      <c r="B435" s="31" t="s">
        <v>1335</v>
      </c>
      <c r="C435" s="32" t="s">
        <v>1204</v>
      </c>
      <c r="D435" s="32" t="s">
        <v>1336</v>
      </c>
      <c r="E435" s="32" t="s">
        <v>1206</v>
      </c>
      <c r="F435" s="32" t="s">
        <v>1207</v>
      </c>
      <c r="G435" s="29" t="s">
        <v>7</v>
      </c>
      <c r="H435" s="29" t="s">
        <v>7</v>
      </c>
      <c r="I435" s="30"/>
    </row>
    <row r="436" spans="1:9" x14ac:dyDescent="0.2">
      <c r="A436" s="25"/>
      <c r="B436" s="31" t="s">
        <v>1337</v>
      </c>
      <c r="C436" s="32" t="s">
        <v>1204</v>
      </c>
      <c r="D436" s="32" t="s">
        <v>1338</v>
      </c>
      <c r="E436" s="32" t="s">
        <v>1206</v>
      </c>
      <c r="F436" s="32" t="s">
        <v>1293</v>
      </c>
      <c r="G436" s="29" t="s">
        <v>7</v>
      </c>
      <c r="H436" s="29" t="s">
        <v>7</v>
      </c>
      <c r="I436" s="30"/>
    </row>
    <row r="437" spans="1:9" x14ac:dyDescent="0.2">
      <c r="A437" s="25"/>
      <c r="B437" s="31" t="s">
        <v>1339</v>
      </c>
      <c r="C437" s="32" t="s">
        <v>1204</v>
      </c>
      <c r="D437" s="32" t="s">
        <v>1340</v>
      </c>
      <c r="E437" s="32" t="s">
        <v>1206</v>
      </c>
      <c r="F437" s="32" t="s">
        <v>1293</v>
      </c>
      <c r="G437" s="29" t="s">
        <v>7</v>
      </c>
      <c r="H437" s="29" t="s">
        <v>7</v>
      </c>
      <c r="I437" s="30"/>
    </row>
    <row r="438" spans="1:9" x14ac:dyDescent="0.2">
      <c r="A438" s="25"/>
      <c r="B438" s="31" t="s">
        <v>1341</v>
      </c>
      <c r="C438" s="32" t="s">
        <v>1204</v>
      </c>
      <c r="D438" s="32" t="s">
        <v>1342</v>
      </c>
      <c r="E438" s="32" t="s">
        <v>1206</v>
      </c>
      <c r="F438" s="32" t="s">
        <v>1293</v>
      </c>
      <c r="G438" s="29" t="s">
        <v>7</v>
      </c>
      <c r="H438" s="29" t="s">
        <v>7</v>
      </c>
      <c r="I438" s="30"/>
    </row>
    <row r="439" spans="1:9" x14ac:dyDescent="0.2">
      <c r="A439" s="25"/>
      <c r="B439" s="31" t="s">
        <v>1343</v>
      </c>
      <c r="C439" s="32" t="s">
        <v>1204</v>
      </c>
      <c r="D439" s="32" t="s">
        <v>1344</v>
      </c>
      <c r="E439" s="32" t="s">
        <v>1206</v>
      </c>
      <c r="F439" s="32" t="s">
        <v>1293</v>
      </c>
      <c r="G439" s="29" t="s">
        <v>7</v>
      </c>
      <c r="H439" s="29" t="s">
        <v>7</v>
      </c>
      <c r="I439" s="30"/>
    </row>
    <row r="440" spans="1:9" x14ac:dyDescent="0.2">
      <c r="A440" s="25"/>
      <c r="B440" s="31" t="s">
        <v>1345</v>
      </c>
      <c r="C440" s="32" t="s">
        <v>1204</v>
      </c>
      <c r="D440" s="32" t="s">
        <v>1346</v>
      </c>
      <c r="E440" s="32" t="s">
        <v>1206</v>
      </c>
      <c r="F440" s="32" t="s">
        <v>1293</v>
      </c>
      <c r="G440" s="29" t="s">
        <v>7</v>
      </c>
      <c r="H440" s="29" t="s">
        <v>7</v>
      </c>
      <c r="I440" s="30"/>
    </row>
    <row r="441" spans="1:9" x14ac:dyDescent="0.2">
      <c r="A441" s="25"/>
      <c r="B441" s="31" t="s">
        <v>1347</v>
      </c>
      <c r="C441" s="32" t="s">
        <v>1204</v>
      </c>
      <c r="D441" s="32" t="s">
        <v>1348</v>
      </c>
      <c r="E441" s="32" t="s">
        <v>1206</v>
      </c>
      <c r="F441" s="32" t="s">
        <v>1293</v>
      </c>
      <c r="G441" s="29" t="s">
        <v>7</v>
      </c>
      <c r="H441" s="29" t="s">
        <v>7</v>
      </c>
      <c r="I441" s="30"/>
    </row>
    <row r="442" spans="1:9" x14ac:dyDescent="0.2">
      <c r="A442" s="25"/>
      <c r="B442" s="31" t="s">
        <v>1349</v>
      </c>
      <c r="C442" s="32" t="s">
        <v>1204</v>
      </c>
      <c r="D442" s="32" t="s">
        <v>1350</v>
      </c>
      <c r="E442" s="32" t="s">
        <v>1206</v>
      </c>
      <c r="F442" s="32" t="s">
        <v>1207</v>
      </c>
      <c r="G442" s="29" t="s">
        <v>7</v>
      </c>
      <c r="H442" s="29" t="s">
        <v>7</v>
      </c>
      <c r="I442" s="30"/>
    </row>
    <row r="443" spans="1:9" x14ac:dyDescent="0.2">
      <c r="A443" s="25"/>
      <c r="B443" s="31" t="s">
        <v>1351</v>
      </c>
      <c r="C443" s="32" t="s">
        <v>1204</v>
      </c>
      <c r="D443" s="32" t="s">
        <v>1352</v>
      </c>
      <c r="E443" s="32" t="s">
        <v>1206</v>
      </c>
      <c r="F443" s="32" t="s">
        <v>1207</v>
      </c>
      <c r="G443" s="29" t="s">
        <v>7</v>
      </c>
      <c r="H443" s="29" t="s">
        <v>7</v>
      </c>
      <c r="I443" s="30"/>
    </row>
    <row r="444" spans="1:9" x14ac:dyDescent="0.2">
      <c r="A444" s="25"/>
      <c r="B444" s="31" t="s">
        <v>1353</v>
      </c>
      <c r="C444" s="32" t="s">
        <v>1204</v>
      </c>
      <c r="D444" s="32" t="s">
        <v>1354</v>
      </c>
      <c r="E444" s="32" t="s">
        <v>1206</v>
      </c>
      <c r="F444" s="32" t="s">
        <v>1293</v>
      </c>
      <c r="G444" s="29" t="s">
        <v>7</v>
      </c>
      <c r="H444" s="29" t="s">
        <v>7</v>
      </c>
      <c r="I444" s="30"/>
    </row>
    <row r="445" spans="1:9" x14ac:dyDescent="0.2">
      <c r="A445" s="25"/>
      <c r="B445" s="31" t="s">
        <v>1355</v>
      </c>
      <c r="C445" s="32" t="s">
        <v>1204</v>
      </c>
      <c r="D445" s="32" t="s">
        <v>1356</v>
      </c>
      <c r="E445" s="32" t="s">
        <v>1206</v>
      </c>
      <c r="F445" s="32" t="s">
        <v>1293</v>
      </c>
      <c r="G445" s="29" t="s">
        <v>7</v>
      </c>
      <c r="H445" s="29" t="s">
        <v>7</v>
      </c>
      <c r="I445" s="30"/>
    </row>
    <row r="446" spans="1:9" x14ac:dyDescent="0.2">
      <c r="A446" s="25"/>
      <c r="B446" s="31" t="s">
        <v>1357</v>
      </c>
      <c r="C446" s="32" t="s">
        <v>1204</v>
      </c>
      <c r="D446" s="32" t="s">
        <v>1358</v>
      </c>
      <c r="E446" s="32" t="s">
        <v>1206</v>
      </c>
      <c r="F446" s="32" t="s">
        <v>1293</v>
      </c>
      <c r="G446" s="29" t="s">
        <v>7</v>
      </c>
      <c r="H446" s="29" t="s">
        <v>7</v>
      </c>
      <c r="I446" s="30"/>
    </row>
    <row r="447" spans="1:9" x14ac:dyDescent="0.2">
      <c r="A447" s="25"/>
      <c r="B447" s="31" t="s">
        <v>1359</v>
      </c>
      <c r="C447" s="32" t="s">
        <v>1204</v>
      </c>
      <c r="D447" s="32" t="s">
        <v>1360</v>
      </c>
      <c r="E447" s="32" t="s">
        <v>1206</v>
      </c>
      <c r="F447" s="32" t="s">
        <v>1293</v>
      </c>
      <c r="G447" s="29" t="s">
        <v>7</v>
      </c>
      <c r="H447" s="29" t="s">
        <v>7</v>
      </c>
      <c r="I447" s="30"/>
    </row>
    <row r="448" spans="1:9" x14ac:dyDescent="0.2">
      <c r="A448" s="25"/>
      <c r="B448" s="31" t="s">
        <v>1361</v>
      </c>
      <c r="C448" s="32" t="s">
        <v>1204</v>
      </c>
      <c r="D448" s="32" t="s">
        <v>1362</v>
      </c>
      <c r="E448" s="32" t="s">
        <v>1206</v>
      </c>
      <c r="F448" s="32" t="s">
        <v>1293</v>
      </c>
      <c r="G448" s="29" t="s">
        <v>7</v>
      </c>
      <c r="H448" s="29" t="s">
        <v>7</v>
      </c>
      <c r="I448" s="30"/>
    </row>
    <row r="449" spans="1:9" x14ac:dyDescent="0.2">
      <c r="A449" s="25"/>
      <c r="B449" s="31" t="s">
        <v>1363</v>
      </c>
      <c r="C449" s="32" t="s">
        <v>1204</v>
      </c>
      <c r="D449" s="32" t="s">
        <v>1364</v>
      </c>
      <c r="E449" s="32" t="s">
        <v>1206</v>
      </c>
      <c r="F449" s="32" t="s">
        <v>1293</v>
      </c>
      <c r="G449" s="29" t="s">
        <v>7</v>
      </c>
      <c r="H449" s="29" t="s">
        <v>7</v>
      </c>
      <c r="I449" s="30"/>
    </row>
    <row r="450" spans="1:9" x14ac:dyDescent="0.2">
      <c r="A450" s="25"/>
      <c r="B450" s="31" t="s">
        <v>1365</v>
      </c>
      <c r="C450" s="32" t="s">
        <v>1204</v>
      </c>
      <c r="D450" s="32" t="s">
        <v>1366</v>
      </c>
      <c r="E450" s="32" t="s">
        <v>1206</v>
      </c>
      <c r="F450" s="32" t="s">
        <v>1293</v>
      </c>
      <c r="G450" s="29" t="s">
        <v>7</v>
      </c>
      <c r="H450" s="29" t="s">
        <v>7</v>
      </c>
      <c r="I450" s="30"/>
    </row>
    <row r="451" spans="1:9" x14ac:dyDescent="0.2">
      <c r="A451" s="25"/>
      <c r="B451" s="34" t="s">
        <v>7</v>
      </c>
      <c r="C451" s="27" t="s">
        <v>7</v>
      </c>
      <c r="D451" s="27" t="s">
        <v>7</v>
      </c>
      <c r="E451" s="27" t="s">
        <v>7</v>
      </c>
      <c r="F451" s="27" t="s">
        <v>7</v>
      </c>
      <c r="G451" s="29" t="s">
        <v>7</v>
      </c>
      <c r="H451" s="29" t="s">
        <v>7</v>
      </c>
      <c r="I451" s="33"/>
    </row>
    <row r="452" spans="1:9" x14ac:dyDescent="0.2">
      <c r="A452" s="25"/>
      <c r="B452" s="72" t="s">
        <v>1367</v>
      </c>
      <c r="C452" s="27"/>
      <c r="D452" s="27"/>
      <c r="E452" s="28"/>
      <c r="F452" s="27"/>
      <c r="G452" s="29" t="s">
        <v>7</v>
      </c>
      <c r="H452" s="29" t="s">
        <v>7</v>
      </c>
      <c r="I452" s="33"/>
    </row>
    <row r="453" spans="1:9" x14ac:dyDescent="0.2">
      <c r="A453" s="25"/>
      <c r="B453" s="31" t="s">
        <v>1368</v>
      </c>
      <c r="C453" s="27" t="s">
        <v>11</v>
      </c>
      <c r="D453" s="27" t="s">
        <v>1369</v>
      </c>
      <c r="E453" s="28" t="s">
        <v>1370</v>
      </c>
      <c r="F453" s="27" t="s">
        <v>1187</v>
      </c>
      <c r="G453" s="29" t="s">
        <v>7</v>
      </c>
      <c r="H453" s="28" t="s">
        <v>1371</v>
      </c>
      <c r="I453" s="30">
        <v>374.5</v>
      </c>
    </row>
    <row r="454" spans="1:9" x14ac:dyDescent="0.2">
      <c r="A454" s="25"/>
      <c r="B454" s="31" t="s">
        <v>1372</v>
      </c>
      <c r="C454" s="27" t="s">
        <v>11</v>
      </c>
      <c r="D454" s="32" t="s">
        <v>1373</v>
      </c>
      <c r="E454" s="28" t="s">
        <v>1374</v>
      </c>
      <c r="F454" s="27" t="s">
        <v>914</v>
      </c>
      <c r="G454" s="29" t="s">
        <v>7</v>
      </c>
      <c r="H454" s="28" t="s">
        <v>1375</v>
      </c>
      <c r="I454" s="30">
        <v>1199</v>
      </c>
    </row>
    <row r="455" spans="1:9" x14ac:dyDescent="0.2">
      <c r="A455" s="25"/>
      <c r="B455" s="31" t="s">
        <v>1376</v>
      </c>
      <c r="C455" s="27" t="s">
        <v>11</v>
      </c>
      <c r="D455" s="32" t="s">
        <v>1377</v>
      </c>
      <c r="E455" s="28" t="s">
        <v>1378</v>
      </c>
      <c r="F455" s="27" t="s">
        <v>1187</v>
      </c>
      <c r="G455" s="29" t="s">
        <v>7</v>
      </c>
      <c r="H455" s="28" t="s">
        <v>1379</v>
      </c>
      <c r="I455" s="30">
        <v>435.5</v>
      </c>
    </row>
    <row r="456" spans="1:9" x14ac:dyDescent="0.2">
      <c r="A456" s="25"/>
      <c r="B456" s="31" t="s">
        <v>1380</v>
      </c>
      <c r="C456" s="27" t="s">
        <v>11</v>
      </c>
      <c r="D456" s="32" t="s">
        <v>1381</v>
      </c>
      <c r="E456" s="28" t="s">
        <v>1382</v>
      </c>
      <c r="F456" s="27" t="s">
        <v>914</v>
      </c>
      <c r="G456" s="29" t="s">
        <v>7</v>
      </c>
      <c r="H456" s="28" t="s">
        <v>1383</v>
      </c>
      <c r="I456" s="30">
        <v>1299</v>
      </c>
    </row>
    <row r="457" spans="1:9" ht="31.5" x14ac:dyDescent="0.2">
      <c r="A457" s="25"/>
      <c r="B457" s="31" t="s">
        <v>1384</v>
      </c>
      <c r="C457" s="27" t="s">
        <v>11</v>
      </c>
      <c r="D457" s="76" t="s">
        <v>1385</v>
      </c>
      <c r="E457" s="28" t="s">
        <v>1386</v>
      </c>
      <c r="F457" s="27" t="s">
        <v>1187</v>
      </c>
      <c r="G457" s="29" t="s">
        <v>7</v>
      </c>
      <c r="H457" s="28" t="s">
        <v>1387</v>
      </c>
      <c r="I457" s="30">
        <v>497.5</v>
      </c>
    </row>
    <row r="458" spans="1:9" ht="31.5" x14ac:dyDescent="0.2">
      <c r="A458" s="25"/>
      <c r="B458" s="31" t="s">
        <v>1388</v>
      </c>
      <c r="C458" s="27" t="s">
        <v>11</v>
      </c>
      <c r="D458" s="76" t="s">
        <v>1389</v>
      </c>
      <c r="E458" s="28" t="s">
        <v>1390</v>
      </c>
      <c r="F458" s="27" t="s">
        <v>914</v>
      </c>
      <c r="G458" s="29" t="s">
        <v>7</v>
      </c>
      <c r="H458" s="28" t="s">
        <v>1391</v>
      </c>
      <c r="I458" s="30">
        <v>1454</v>
      </c>
    </row>
    <row r="459" spans="1:9" x14ac:dyDescent="0.2">
      <c r="A459" s="25"/>
      <c r="B459" s="31" t="s">
        <v>1392</v>
      </c>
      <c r="C459" s="27" t="s">
        <v>11</v>
      </c>
      <c r="D459" s="27" t="s">
        <v>1393</v>
      </c>
      <c r="E459" s="28" t="s">
        <v>1394</v>
      </c>
      <c r="F459" s="27" t="s">
        <v>1187</v>
      </c>
      <c r="G459" s="29" t="s">
        <v>7</v>
      </c>
      <c r="H459" s="28" t="s">
        <v>1395</v>
      </c>
      <c r="I459" s="30">
        <v>388.5</v>
      </c>
    </row>
    <row r="460" spans="1:9" x14ac:dyDescent="0.2">
      <c r="A460" s="25"/>
      <c r="B460" s="31" t="s">
        <v>1396</v>
      </c>
      <c r="C460" s="27" t="s">
        <v>11</v>
      </c>
      <c r="D460" s="27" t="s">
        <v>1397</v>
      </c>
      <c r="E460" s="28" t="s">
        <v>1398</v>
      </c>
      <c r="F460" s="27" t="s">
        <v>1187</v>
      </c>
      <c r="G460" s="29" t="s">
        <v>7</v>
      </c>
      <c r="H460" s="28" t="s">
        <v>1399</v>
      </c>
      <c r="I460" s="30">
        <v>491.5</v>
      </c>
    </row>
    <row r="461" spans="1:9" x14ac:dyDescent="0.2">
      <c r="A461" s="25"/>
      <c r="B461" s="34" t="s">
        <v>7</v>
      </c>
      <c r="C461" s="27" t="s">
        <v>7</v>
      </c>
      <c r="D461" s="27" t="s">
        <v>7</v>
      </c>
      <c r="E461" s="28" t="s">
        <v>7</v>
      </c>
      <c r="F461" s="27" t="s">
        <v>7</v>
      </c>
      <c r="G461" s="29" t="s">
        <v>7</v>
      </c>
      <c r="H461" s="29" t="s">
        <v>7</v>
      </c>
      <c r="I461" s="33"/>
    </row>
    <row r="462" spans="1:9" x14ac:dyDescent="0.2">
      <c r="A462" s="25"/>
      <c r="B462" s="69" t="s">
        <v>1400</v>
      </c>
      <c r="C462" s="27" t="s">
        <v>7</v>
      </c>
      <c r="D462" s="27" t="s">
        <v>7</v>
      </c>
      <c r="E462" s="28" t="s">
        <v>7</v>
      </c>
      <c r="F462" s="27" t="s">
        <v>7</v>
      </c>
      <c r="G462" s="29" t="s">
        <v>7</v>
      </c>
      <c r="H462" s="29" t="s">
        <v>7</v>
      </c>
      <c r="I462" s="33"/>
    </row>
    <row r="463" spans="1:9" x14ac:dyDescent="0.2">
      <c r="A463" s="25"/>
      <c r="B463" s="59" t="s">
        <v>1401</v>
      </c>
      <c r="C463" s="27" t="s">
        <v>7</v>
      </c>
      <c r="D463" s="27" t="s">
        <v>7</v>
      </c>
      <c r="E463" s="28" t="s">
        <v>7</v>
      </c>
      <c r="F463" s="27" t="s">
        <v>7</v>
      </c>
      <c r="G463" s="29" t="s">
        <v>7</v>
      </c>
      <c r="H463" s="29" t="s">
        <v>7</v>
      </c>
      <c r="I463" s="33"/>
    </row>
    <row r="464" spans="1:9" x14ac:dyDescent="0.2">
      <c r="A464" s="25"/>
      <c r="B464" s="31" t="s">
        <v>1402</v>
      </c>
      <c r="C464" s="27" t="s">
        <v>11</v>
      </c>
      <c r="D464" s="27" t="s">
        <v>1403</v>
      </c>
      <c r="E464" s="28" t="s">
        <v>1404</v>
      </c>
      <c r="F464" s="27" t="s">
        <v>11</v>
      </c>
      <c r="G464" s="29" t="s">
        <v>7</v>
      </c>
      <c r="H464" s="29" t="s">
        <v>1405</v>
      </c>
      <c r="I464" s="30">
        <v>133</v>
      </c>
    </row>
    <row r="465" spans="1:9" x14ac:dyDescent="0.2">
      <c r="A465" s="25"/>
      <c r="B465" s="31" t="s">
        <v>1406</v>
      </c>
      <c r="C465" s="27" t="s">
        <v>11</v>
      </c>
      <c r="D465" s="27" t="s">
        <v>1407</v>
      </c>
      <c r="E465" s="28" t="s">
        <v>1408</v>
      </c>
      <c r="F465" s="27" t="s">
        <v>11</v>
      </c>
      <c r="G465" s="29" t="s">
        <v>7</v>
      </c>
      <c r="H465" s="29" t="s">
        <v>1409</v>
      </c>
      <c r="I465" s="30">
        <v>166</v>
      </c>
    </row>
    <row r="466" spans="1:9" x14ac:dyDescent="0.2">
      <c r="A466" s="25"/>
      <c r="B466" s="31" t="s">
        <v>1410</v>
      </c>
      <c r="C466" s="27" t="s">
        <v>11</v>
      </c>
      <c r="D466" s="27" t="s">
        <v>1411</v>
      </c>
      <c r="E466" s="28" t="s">
        <v>1412</v>
      </c>
      <c r="F466" s="27" t="s">
        <v>11</v>
      </c>
      <c r="G466" s="29" t="s">
        <v>7</v>
      </c>
      <c r="H466" s="29" t="s">
        <v>1413</v>
      </c>
      <c r="I466" s="30">
        <v>207</v>
      </c>
    </row>
    <row r="467" spans="1:9" x14ac:dyDescent="0.2">
      <c r="A467" s="25"/>
      <c r="B467" s="31" t="s">
        <v>1414</v>
      </c>
      <c r="C467" s="27" t="s">
        <v>11</v>
      </c>
      <c r="D467" s="27" t="s">
        <v>1415</v>
      </c>
      <c r="E467" s="28" t="s">
        <v>1416</v>
      </c>
      <c r="F467" s="27" t="s">
        <v>11</v>
      </c>
      <c r="G467" s="29" t="s">
        <v>7</v>
      </c>
      <c r="H467" s="29" t="s">
        <v>1417</v>
      </c>
      <c r="I467" s="30">
        <v>279.5</v>
      </c>
    </row>
    <row r="468" spans="1:9" x14ac:dyDescent="0.2">
      <c r="A468" s="25"/>
      <c r="B468" s="59" t="s">
        <v>1418</v>
      </c>
      <c r="C468" s="27" t="s">
        <v>7</v>
      </c>
      <c r="D468" s="27" t="s">
        <v>7</v>
      </c>
      <c r="E468" s="28" t="s">
        <v>7</v>
      </c>
      <c r="F468" s="27" t="s">
        <v>7</v>
      </c>
      <c r="G468" s="29" t="s">
        <v>7</v>
      </c>
      <c r="H468" s="29" t="s">
        <v>7</v>
      </c>
      <c r="I468" s="33"/>
    </row>
    <row r="469" spans="1:9" x14ac:dyDescent="0.2">
      <c r="A469" s="25"/>
      <c r="B469" s="31" t="s">
        <v>1419</v>
      </c>
      <c r="C469" s="32" t="s">
        <v>1204</v>
      </c>
      <c r="D469" s="32" t="s">
        <v>1420</v>
      </c>
      <c r="E469" s="28" t="s">
        <v>1421</v>
      </c>
      <c r="F469" s="27" t="s">
        <v>11</v>
      </c>
      <c r="G469" s="29" t="s">
        <v>7</v>
      </c>
      <c r="H469" s="29" t="s">
        <v>1422</v>
      </c>
      <c r="I469" s="30">
        <v>109</v>
      </c>
    </row>
    <row r="470" spans="1:9" x14ac:dyDescent="0.2">
      <c r="A470" s="25"/>
      <c r="B470" s="31" t="s">
        <v>1423</v>
      </c>
      <c r="C470" s="32" t="s">
        <v>1204</v>
      </c>
      <c r="D470" s="32" t="s">
        <v>1424</v>
      </c>
      <c r="E470" s="28" t="s">
        <v>1425</v>
      </c>
      <c r="F470" s="27" t="s">
        <v>11</v>
      </c>
      <c r="G470" s="29" t="s">
        <v>7</v>
      </c>
      <c r="H470" s="29" t="s">
        <v>1426</v>
      </c>
      <c r="I470" s="30">
        <v>182</v>
      </c>
    </row>
    <row r="471" spans="1:9" x14ac:dyDescent="0.2">
      <c r="A471" s="25"/>
      <c r="B471" s="31" t="s">
        <v>1427</v>
      </c>
      <c r="C471" s="32" t="s">
        <v>1204</v>
      </c>
      <c r="D471" s="32" t="s">
        <v>1428</v>
      </c>
      <c r="E471" s="28" t="s">
        <v>1429</v>
      </c>
      <c r="F471" s="27" t="s">
        <v>345</v>
      </c>
      <c r="G471" s="29" t="s">
        <v>7</v>
      </c>
      <c r="H471" s="29" t="s">
        <v>1430</v>
      </c>
      <c r="I471" s="30">
        <v>301.5</v>
      </c>
    </row>
    <row r="472" spans="1:9" x14ac:dyDescent="0.2">
      <c r="A472" s="25"/>
      <c r="B472" s="31" t="s">
        <v>1431</v>
      </c>
      <c r="C472" s="32" t="s">
        <v>1204</v>
      </c>
      <c r="D472" s="32" t="s">
        <v>1432</v>
      </c>
      <c r="E472" s="28" t="s">
        <v>1433</v>
      </c>
      <c r="F472" s="27" t="s">
        <v>345</v>
      </c>
      <c r="G472" s="29" t="s">
        <v>7</v>
      </c>
      <c r="H472" s="29" t="s">
        <v>1434</v>
      </c>
      <c r="I472" s="30">
        <v>343</v>
      </c>
    </row>
    <row r="473" spans="1:9" x14ac:dyDescent="0.2">
      <c r="A473" s="25"/>
      <c r="B473" s="59" t="s">
        <v>1435</v>
      </c>
      <c r="C473" s="27" t="s">
        <v>7</v>
      </c>
      <c r="D473" s="27" t="s">
        <v>7</v>
      </c>
      <c r="E473" s="28" t="s">
        <v>7</v>
      </c>
      <c r="F473" s="27" t="s">
        <v>7</v>
      </c>
      <c r="G473" s="29" t="s">
        <v>7</v>
      </c>
      <c r="H473" s="29" t="s">
        <v>7</v>
      </c>
      <c r="I473" s="33"/>
    </row>
    <row r="474" spans="1:9" x14ac:dyDescent="0.2">
      <c r="A474" s="25"/>
      <c r="B474" s="31" t="s">
        <v>1436</v>
      </c>
      <c r="C474" s="32" t="s">
        <v>1204</v>
      </c>
      <c r="D474" s="27" t="s">
        <v>1437</v>
      </c>
      <c r="E474" s="28" t="s">
        <v>1438</v>
      </c>
      <c r="F474" s="27" t="s">
        <v>345</v>
      </c>
      <c r="G474" s="29" t="s">
        <v>7</v>
      </c>
      <c r="H474" s="29" t="s">
        <v>1439</v>
      </c>
      <c r="I474" s="30">
        <v>163.5</v>
      </c>
    </row>
    <row r="475" spans="1:9" x14ac:dyDescent="0.2">
      <c r="A475" s="25"/>
      <c r="B475" s="31" t="s">
        <v>1440</v>
      </c>
      <c r="C475" s="32" t="s">
        <v>1204</v>
      </c>
      <c r="D475" s="27" t="s">
        <v>1441</v>
      </c>
      <c r="E475" s="28" t="s">
        <v>1442</v>
      </c>
      <c r="F475" s="27" t="s">
        <v>345</v>
      </c>
      <c r="G475" s="29" t="s">
        <v>7</v>
      </c>
      <c r="H475" s="29" t="s">
        <v>1443</v>
      </c>
      <c r="I475" s="30">
        <v>249.5</v>
      </c>
    </row>
    <row r="476" spans="1:9" x14ac:dyDescent="0.2">
      <c r="A476" s="25"/>
      <c r="B476" s="31" t="s">
        <v>1444</v>
      </c>
      <c r="C476" s="32" t="s">
        <v>1204</v>
      </c>
      <c r="D476" s="27" t="s">
        <v>1445</v>
      </c>
      <c r="E476" s="28" t="s">
        <v>1446</v>
      </c>
      <c r="F476" s="27" t="s">
        <v>350</v>
      </c>
      <c r="G476" s="29" t="s">
        <v>7</v>
      </c>
      <c r="H476" s="29" t="s">
        <v>1447</v>
      </c>
      <c r="I476" s="30">
        <v>459</v>
      </c>
    </row>
    <row r="477" spans="1:9" x14ac:dyDescent="0.2">
      <c r="A477" s="25"/>
      <c r="B477" s="31" t="s">
        <v>1448</v>
      </c>
      <c r="C477" s="32" t="s">
        <v>1204</v>
      </c>
      <c r="D477" s="27" t="s">
        <v>1449</v>
      </c>
      <c r="E477" s="28" t="s">
        <v>1450</v>
      </c>
      <c r="F477" s="27" t="s">
        <v>602</v>
      </c>
      <c r="G477" s="29" t="s">
        <v>7</v>
      </c>
      <c r="H477" s="29" t="s">
        <v>1451</v>
      </c>
      <c r="I477" s="30">
        <v>522.5</v>
      </c>
    </row>
    <row r="478" spans="1:9" x14ac:dyDescent="0.2">
      <c r="A478" s="25"/>
      <c r="B478" s="59" t="s">
        <v>1452</v>
      </c>
      <c r="C478" s="27" t="s">
        <v>7</v>
      </c>
      <c r="D478" s="27" t="s">
        <v>7</v>
      </c>
      <c r="E478" s="28" t="s">
        <v>7</v>
      </c>
      <c r="F478" s="27" t="s">
        <v>7</v>
      </c>
      <c r="G478" s="29" t="s">
        <v>7</v>
      </c>
      <c r="H478" s="29" t="s">
        <v>7</v>
      </c>
      <c r="I478" s="33"/>
    </row>
    <row r="479" spans="1:9" x14ac:dyDescent="0.2">
      <c r="A479" s="25"/>
      <c r="B479" s="31" t="s">
        <v>1453</v>
      </c>
      <c r="C479" s="27" t="s">
        <v>11</v>
      </c>
      <c r="D479" s="27" t="s">
        <v>1454</v>
      </c>
      <c r="E479" s="28" t="s">
        <v>1455</v>
      </c>
      <c r="F479" s="27" t="s">
        <v>11</v>
      </c>
      <c r="G479" s="29" t="s">
        <v>7</v>
      </c>
      <c r="H479" s="29" t="s">
        <v>1456</v>
      </c>
      <c r="I479" s="30">
        <v>133</v>
      </c>
    </row>
    <row r="480" spans="1:9" x14ac:dyDescent="0.2">
      <c r="A480" s="25"/>
      <c r="B480" s="31" t="s">
        <v>1457</v>
      </c>
      <c r="C480" s="27" t="s">
        <v>11</v>
      </c>
      <c r="D480" s="27" t="s">
        <v>1458</v>
      </c>
      <c r="E480" s="28" t="s">
        <v>1459</v>
      </c>
      <c r="F480" s="27" t="s">
        <v>11</v>
      </c>
      <c r="G480" s="29" t="s">
        <v>7</v>
      </c>
      <c r="H480" s="29" t="s">
        <v>1460</v>
      </c>
      <c r="I480" s="30">
        <v>166</v>
      </c>
    </row>
    <row r="481" spans="1:9" x14ac:dyDescent="0.2">
      <c r="A481" s="25"/>
      <c r="B481" s="31" t="s">
        <v>1461</v>
      </c>
      <c r="C481" s="27" t="s">
        <v>11</v>
      </c>
      <c r="D481" s="27" t="s">
        <v>1462</v>
      </c>
      <c r="E481" s="28" t="s">
        <v>1463</v>
      </c>
      <c r="F481" s="27" t="s">
        <v>11</v>
      </c>
      <c r="G481" s="29" t="s">
        <v>7</v>
      </c>
      <c r="H481" s="29" t="s">
        <v>1464</v>
      </c>
      <c r="I481" s="30">
        <v>207</v>
      </c>
    </row>
    <row r="482" spans="1:9" x14ac:dyDescent="0.2">
      <c r="A482" s="25"/>
      <c r="B482" s="31" t="s">
        <v>1465</v>
      </c>
      <c r="C482" s="27" t="s">
        <v>11</v>
      </c>
      <c r="D482" s="27" t="s">
        <v>1466</v>
      </c>
      <c r="E482" s="28" t="s">
        <v>1467</v>
      </c>
      <c r="F482" s="27" t="s">
        <v>11</v>
      </c>
      <c r="G482" s="29" t="s">
        <v>7</v>
      </c>
      <c r="H482" s="29" t="s">
        <v>1468</v>
      </c>
      <c r="I482" s="30">
        <v>279.5</v>
      </c>
    </row>
    <row r="483" spans="1:9" x14ac:dyDescent="0.2">
      <c r="A483" s="25"/>
      <c r="B483" s="59" t="s">
        <v>1469</v>
      </c>
      <c r="C483" s="27" t="s">
        <v>7</v>
      </c>
      <c r="D483" s="27" t="s">
        <v>7</v>
      </c>
      <c r="E483" s="28" t="s">
        <v>7</v>
      </c>
      <c r="F483" s="27" t="s">
        <v>7</v>
      </c>
      <c r="G483" s="29" t="s">
        <v>7</v>
      </c>
      <c r="H483" s="29" t="s">
        <v>7</v>
      </c>
      <c r="I483" s="33"/>
    </row>
    <row r="484" spans="1:9" x14ac:dyDescent="0.2">
      <c r="A484" s="25"/>
      <c r="B484" s="31" t="s">
        <v>1470</v>
      </c>
      <c r="C484" s="32" t="s">
        <v>680</v>
      </c>
      <c r="D484" s="27" t="s">
        <v>1471</v>
      </c>
      <c r="E484" s="28" t="s">
        <v>1472</v>
      </c>
      <c r="F484" s="27" t="s">
        <v>602</v>
      </c>
      <c r="G484" s="29" t="s">
        <v>7</v>
      </c>
      <c r="H484" s="29" t="s">
        <v>1473</v>
      </c>
      <c r="I484" s="30">
        <v>513</v>
      </c>
    </row>
    <row r="485" spans="1:9" x14ac:dyDescent="0.2">
      <c r="A485" s="25"/>
      <c r="B485" s="31" t="s">
        <v>1474</v>
      </c>
      <c r="C485" s="32" t="s">
        <v>680</v>
      </c>
      <c r="D485" s="27" t="s">
        <v>1475</v>
      </c>
      <c r="E485" s="28" t="s">
        <v>1476</v>
      </c>
      <c r="F485" s="27" t="s">
        <v>611</v>
      </c>
      <c r="G485" s="29" t="s">
        <v>7</v>
      </c>
      <c r="H485" s="29" t="s">
        <v>1477</v>
      </c>
      <c r="I485" s="30">
        <v>802.5</v>
      </c>
    </row>
    <row r="486" spans="1:9" x14ac:dyDescent="0.2">
      <c r="A486" s="25"/>
      <c r="B486" s="59" t="s">
        <v>1183</v>
      </c>
      <c r="C486" s="27" t="s">
        <v>7</v>
      </c>
      <c r="D486" s="27" t="s">
        <v>7</v>
      </c>
      <c r="E486" s="28" t="s">
        <v>7</v>
      </c>
      <c r="F486" s="27" t="s">
        <v>7</v>
      </c>
      <c r="G486" s="29" t="s">
        <v>7</v>
      </c>
      <c r="H486" s="29" t="s">
        <v>7</v>
      </c>
      <c r="I486" s="33"/>
    </row>
    <row r="487" spans="1:9" x14ac:dyDescent="0.2">
      <c r="A487" s="25"/>
      <c r="B487" s="31" t="s">
        <v>1184</v>
      </c>
      <c r="C487" s="27" t="s">
        <v>11</v>
      </c>
      <c r="D487" s="32" t="s">
        <v>1185</v>
      </c>
      <c r="E487" s="28" t="s">
        <v>1186</v>
      </c>
      <c r="F487" s="27" t="s">
        <v>1187</v>
      </c>
      <c r="G487" s="29" t="s">
        <v>7</v>
      </c>
      <c r="H487" s="29" t="s">
        <v>1188</v>
      </c>
      <c r="I487" s="30">
        <v>641</v>
      </c>
    </row>
    <row r="488" spans="1:9" x14ac:dyDescent="0.2">
      <c r="A488" s="25"/>
      <c r="B488" s="31" t="s">
        <v>1189</v>
      </c>
      <c r="C488" s="27" t="s">
        <v>11</v>
      </c>
      <c r="D488" s="32" t="s">
        <v>1190</v>
      </c>
      <c r="E488" s="28" t="s">
        <v>1191</v>
      </c>
      <c r="F488" s="27" t="s">
        <v>100</v>
      </c>
      <c r="G488" s="29" t="s">
        <v>7</v>
      </c>
      <c r="H488" s="29" t="s">
        <v>1192</v>
      </c>
      <c r="I488" s="30">
        <v>750</v>
      </c>
    </row>
    <row r="489" spans="1:9" x14ac:dyDescent="0.2">
      <c r="A489" s="25"/>
      <c r="B489" s="31" t="s">
        <v>1193</v>
      </c>
      <c r="C489" s="27" t="s">
        <v>11</v>
      </c>
      <c r="D489" s="32" t="s">
        <v>1194</v>
      </c>
      <c r="E489" s="28" t="s">
        <v>1195</v>
      </c>
      <c r="F489" s="27" t="s">
        <v>943</v>
      </c>
      <c r="G489" s="29" t="s">
        <v>7</v>
      </c>
      <c r="H489" s="29" t="s">
        <v>1196</v>
      </c>
      <c r="I489" s="30">
        <v>885.5</v>
      </c>
    </row>
    <row r="490" spans="1:9" x14ac:dyDescent="0.2">
      <c r="A490" s="25"/>
      <c r="B490" s="59" t="s">
        <v>1478</v>
      </c>
      <c r="C490" s="27" t="s">
        <v>7</v>
      </c>
      <c r="D490" s="27" t="s">
        <v>7</v>
      </c>
      <c r="E490" s="28" t="s">
        <v>7</v>
      </c>
      <c r="F490" s="27" t="s">
        <v>7</v>
      </c>
      <c r="G490" s="29" t="s">
        <v>7</v>
      </c>
      <c r="H490" s="29" t="s">
        <v>7</v>
      </c>
      <c r="I490" s="33"/>
    </row>
    <row r="491" spans="1:9" x14ac:dyDescent="0.2">
      <c r="A491" s="25"/>
      <c r="B491" s="31" t="s">
        <v>1479</v>
      </c>
      <c r="C491" s="32" t="s">
        <v>1480</v>
      </c>
      <c r="D491" s="27" t="s">
        <v>1481</v>
      </c>
      <c r="E491" s="28" t="s">
        <v>1482</v>
      </c>
      <c r="F491" s="27" t="s">
        <v>11</v>
      </c>
      <c r="G491" s="29" t="s">
        <v>7</v>
      </c>
      <c r="H491" s="29" t="s">
        <v>1483</v>
      </c>
      <c r="I491" s="30">
        <v>127</v>
      </c>
    </row>
    <row r="492" spans="1:9" x14ac:dyDescent="0.2">
      <c r="A492" s="25"/>
      <c r="B492" s="34" t="s">
        <v>7</v>
      </c>
      <c r="C492" s="27" t="s">
        <v>7</v>
      </c>
      <c r="D492" s="27" t="s">
        <v>7</v>
      </c>
      <c r="E492" s="28" t="s">
        <v>7</v>
      </c>
      <c r="F492" s="27" t="s">
        <v>7</v>
      </c>
      <c r="G492" s="29" t="s">
        <v>7</v>
      </c>
      <c r="H492" s="29" t="s">
        <v>7</v>
      </c>
      <c r="I492" s="33"/>
    </row>
    <row r="493" spans="1:9" ht="25.5" x14ac:dyDescent="0.2">
      <c r="A493" s="25"/>
      <c r="B493" s="65" t="s">
        <v>1484</v>
      </c>
      <c r="C493" s="27" t="s">
        <v>7</v>
      </c>
      <c r="D493" s="27" t="s">
        <v>7</v>
      </c>
      <c r="E493" s="28" t="s">
        <v>7</v>
      </c>
      <c r="F493" s="27" t="s">
        <v>7</v>
      </c>
      <c r="G493" s="29" t="s">
        <v>7</v>
      </c>
      <c r="H493" s="29" t="s">
        <v>7</v>
      </c>
      <c r="I493" s="33"/>
    </row>
    <row r="494" spans="1:9" x14ac:dyDescent="0.2">
      <c r="A494" s="25"/>
      <c r="B494" s="58" t="s">
        <v>1485</v>
      </c>
      <c r="C494" s="41"/>
      <c r="D494" s="27"/>
      <c r="E494" s="28"/>
      <c r="F494" s="27"/>
      <c r="G494" s="29"/>
      <c r="H494" s="29" t="s">
        <v>7</v>
      </c>
      <c r="I494" s="33"/>
    </row>
    <row r="495" spans="1:9" x14ac:dyDescent="0.2">
      <c r="A495" s="25"/>
      <c r="B495" s="73" t="s">
        <v>1486</v>
      </c>
      <c r="C495" s="41"/>
      <c r="D495" s="27"/>
      <c r="E495" s="28"/>
      <c r="F495" s="27"/>
      <c r="G495" s="29"/>
      <c r="H495" s="29" t="s">
        <v>7</v>
      </c>
      <c r="I495" s="33"/>
    </row>
    <row r="496" spans="1:9" x14ac:dyDescent="0.2">
      <c r="A496" s="25"/>
      <c r="B496" s="34" t="s">
        <v>7</v>
      </c>
      <c r="C496" s="27"/>
      <c r="D496" s="27"/>
      <c r="E496" s="28"/>
      <c r="F496" s="27"/>
      <c r="G496" s="29"/>
      <c r="H496" s="29" t="s">
        <v>7</v>
      </c>
      <c r="I496" s="33"/>
    </row>
    <row r="497" spans="1:9" x14ac:dyDescent="0.2">
      <c r="A497" s="25"/>
      <c r="B497" s="77" t="s">
        <v>1487</v>
      </c>
      <c r="C497" s="27"/>
      <c r="D497" s="27"/>
      <c r="E497" s="28"/>
      <c r="F497" s="27"/>
      <c r="G497" s="29"/>
      <c r="H497" s="29" t="s">
        <v>7</v>
      </c>
      <c r="I497" s="33"/>
    </row>
    <row r="498" spans="1:9" x14ac:dyDescent="0.2">
      <c r="A498" s="25"/>
      <c r="B498" s="31" t="s">
        <v>1488</v>
      </c>
      <c r="C498" s="27"/>
      <c r="D498" s="32" t="s">
        <v>1489</v>
      </c>
      <c r="E498" s="28" t="s">
        <v>1490</v>
      </c>
      <c r="F498" s="32"/>
      <c r="G498" s="29"/>
      <c r="H498" s="29" t="s">
        <v>1491</v>
      </c>
      <c r="I498" s="30">
        <v>95.75</v>
      </c>
    </row>
    <row r="499" spans="1:9" x14ac:dyDescent="0.2">
      <c r="A499" s="25"/>
      <c r="B499" s="31" t="s">
        <v>1492</v>
      </c>
      <c r="C499" s="27"/>
      <c r="D499" s="32" t="s">
        <v>1493</v>
      </c>
      <c r="E499" s="28" t="s">
        <v>1494</v>
      </c>
      <c r="F499" s="32"/>
      <c r="G499" s="29"/>
      <c r="H499" s="29" t="s">
        <v>1495</v>
      </c>
      <c r="I499" s="30">
        <v>113.5</v>
      </c>
    </row>
    <row r="500" spans="1:9" x14ac:dyDescent="0.2">
      <c r="A500" s="25"/>
      <c r="B500" s="31" t="s">
        <v>1496</v>
      </c>
      <c r="C500" s="27"/>
      <c r="D500" s="32" t="s">
        <v>1497</v>
      </c>
      <c r="E500" s="28" t="s">
        <v>1498</v>
      </c>
      <c r="F500" s="32"/>
      <c r="G500" s="29"/>
      <c r="H500" s="29" t="s">
        <v>1499</v>
      </c>
      <c r="I500" s="30">
        <v>125.5</v>
      </c>
    </row>
    <row r="501" spans="1:9" x14ac:dyDescent="0.2">
      <c r="A501" s="25"/>
      <c r="B501" s="31" t="s">
        <v>1500</v>
      </c>
      <c r="C501" s="27"/>
      <c r="D501" s="32" t="s">
        <v>1501</v>
      </c>
      <c r="E501" s="28" t="s">
        <v>1502</v>
      </c>
      <c r="F501" s="32"/>
      <c r="G501" s="29"/>
      <c r="H501" s="29" t="s">
        <v>1503</v>
      </c>
      <c r="I501" s="30">
        <v>168</v>
      </c>
    </row>
    <row r="502" spans="1:9" x14ac:dyDescent="0.2">
      <c r="A502" s="25"/>
      <c r="B502" s="31" t="s">
        <v>1504</v>
      </c>
      <c r="C502" s="27"/>
      <c r="D502" s="32" t="s">
        <v>1505</v>
      </c>
      <c r="E502" s="28" t="s">
        <v>1506</v>
      </c>
      <c r="F502" s="32"/>
      <c r="G502" s="29"/>
      <c r="H502" s="29" t="s">
        <v>1507</v>
      </c>
      <c r="I502" s="30">
        <v>200</v>
      </c>
    </row>
    <row r="503" spans="1:9" x14ac:dyDescent="0.2">
      <c r="A503" s="25"/>
      <c r="B503" s="31" t="s">
        <v>1508</v>
      </c>
      <c r="C503" s="27"/>
      <c r="D503" s="32" t="s">
        <v>1509</v>
      </c>
      <c r="E503" s="28" t="s">
        <v>1510</v>
      </c>
      <c r="F503" s="32"/>
      <c r="G503" s="29"/>
      <c r="H503" s="29" t="s">
        <v>1511</v>
      </c>
      <c r="I503" s="30">
        <v>232</v>
      </c>
    </row>
    <row r="504" spans="1:9" x14ac:dyDescent="0.2">
      <c r="A504" s="25"/>
      <c r="B504" s="25" t="s">
        <v>1512</v>
      </c>
      <c r="C504" s="27"/>
      <c r="D504" s="32" t="s">
        <v>1513</v>
      </c>
      <c r="E504" s="28" t="s">
        <v>1514</v>
      </c>
      <c r="F504" s="27" t="s">
        <v>7</v>
      </c>
      <c r="G504" s="29"/>
      <c r="H504" s="150" t="s">
        <v>3473</v>
      </c>
      <c r="I504" s="30">
        <v>210</v>
      </c>
    </row>
    <row r="505" spans="1:9" x14ac:dyDescent="0.2">
      <c r="A505" s="25"/>
      <c r="B505" s="25" t="s">
        <v>1515</v>
      </c>
      <c r="C505" s="27"/>
      <c r="D505" s="32" t="s">
        <v>1516</v>
      </c>
      <c r="E505" s="28" t="s">
        <v>1517</v>
      </c>
      <c r="F505" s="27" t="s">
        <v>7</v>
      </c>
      <c r="G505" s="29"/>
      <c r="H505" s="150" t="s">
        <v>3474</v>
      </c>
      <c r="I505" s="30">
        <v>416</v>
      </c>
    </row>
    <row r="506" spans="1:9" x14ac:dyDescent="0.2">
      <c r="A506" s="25"/>
      <c r="B506" s="78" t="s">
        <v>1518</v>
      </c>
      <c r="C506" s="27"/>
      <c r="D506" s="27"/>
      <c r="E506" s="28" t="s">
        <v>7</v>
      </c>
      <c r="F506" s="27" t="s">
        <v>7</v>
      </c>
      <c r="G506" s="29"/>
      <c r="H506" s="29" t="s">
        <v>7</v>
      </c>
      <c r="I506" s="33"/>
    </row>
    <row r="507" spans="1:9" x14ac:dyDescent="0.2">
      <c r="A507" s="25"/>
      <c r="B507" s="79" t="s">
        <v>7</v>
      </c>
      <c r="C507" s="80"/>
      <c r="D507" s="80"/>
      <c r="E507" s="81" t="s">
        <v>7</v>
      </c>
      <c r="F507" s="80" t="s">
        <v>7</v>
      </c>
      <c r="G507" s="82"/>
      <c r="H507" s="82" t="s">
        <v>7</v>
      </c>
      <c r="I507" s="83"/>
    </row>
    <row r="508" spans="1:9" x14ac:dyDescent="0.2">
      <c r="A508" s="25"/>
      <c r="B508" s="77" t="s">
        <v>1519</v>
      </c>
      <c r="C508" s="27" t="s">
        <v>7</v>
      </c>
      <c r="D508" s="27" t="s">
        <v>7</v>
      </c>
      <c r="E508" s="28" t="s">
        <v>7</v>
      </c>
      <c r="F508" s="27" t="s">
        <v>7</v>
      </c>
      <c r="G508" s="29"/>
      <c r="H508" s="29" t="s">
        <v>7</v>
      </c>
      <c r="I508" s="33"/>
    </row>
    <row r="509" spans="1:9" x14ac:dyDescent="0.2">
      <c r="A509" s="25"/>
      <c r="B509" s="31" t="s">
        <v>1520</v>
      </c>
      <c r="C509" s="27" t="s">
        <v>7</v>
      </c>
      <c r="D509" s="32" t="s">
        <v>1521</v>
      </c>
      <c r="E509" s="28" t="s">
        <v>1522</v>
      </c>
      <c r="F509" s="32"/>
      <c r="G509" s="29"/>
      <c r="H509" s="29" t="s">
        <v>1523</v>
      </c>
      <c r="I509" s="30">
        <v>80</v>
      </c>
    </row>
    <row r="510" spans="1:9" x14ac:dyDescent="0.2">
      <c r="A510" s="25"/>
      <c r="B510" s="31" t="s">
        <v>1524</v>
      </c>
      <c r="C510" s="27" t="s">
        <v>7</v>
      </c>
      <c r="D510" s="32" t="s">
        <v>1525</v>
      </c>
      <c r="E510" s="28" t="s">
        <v>1526</v>
      </c>
      <c r="F510" s="32"/>
      <c r="G510" s="29"/>
      <c r="H510" s="29" t="s">
        <v>1527</v>
      </c>
      <c r="I510" s="30">
        <v>88</v>
      </c>
    </row>
    <row r="511" spans="1:9" x14ac:dyDescent="0.2">
      <c r="A511" s="25"/>
      <c r="B511" s="31" t="s">
        <v>1528</v>
      </c>
      <c r="C511" s="27"/>
      <c r="D511" s="32" t="s">
        <v>1529</v>
      </c>
      <c r="E511" s="28" t="s">
        <v>1530</v>
      </c>
      <c r="F511" s="32"/>
      <c r="G511" s="29"/>
      <c r="H511" s="29" t="s">
        <v>1531</v>
      </c>
      <c r="I511" s="30">
        <v>128</v>
      </c>
    </row>
    <row r="512" spans="1:9" x14ac:dyDescent="0.2">
      <c r="A512" s="25"/>
      <c r="B512" s="31" t="s">
        <v>1532</v>
      </c>
      <c r="C512" s="27"/>
      <c r="D512" s="32" t="s">
        <v>1533</v>
      </c>
      <c r="E512" s="28" t="s">
        <v>1534</v>
      </c>
      <c r="F512" s="32"/>
      <c r="G512" s="29"/>
      <c r="H512" s="29" t="s">
        <v>1535</v>
      </c>
      <c r="I512" s="30">
        <v>174.5</v>
      </c>
    </row>
    <row r="513" spans="1:9" x14ac:dyDescent="0.2">
      <c r="A513" s="25"/>
      <c r="B513" s="31" t="s">
        <v>1536</v>
      </c>
      <c r="C513" s="27"/>
      <c r="D513" s="32" t="s">
        <v>1537</v>
      </c>
      <c r="E513" s="28" t="s">
        <v>1538</v>
      </c>
      <c r="F513" s="32"/>
      <c r="G513" s="29"/>
      <c r="H513" s="29" t="s">
        <v>1539</v>
      </c>
      <c r="I513" s="30">
        <v>222.5</v>
      </c>
    </row>
    <row r="514" spans="1:9" x14ac:dyDescent="0.2">
      <c r="A514" s="25"/>
      <c r="B514" s="25" t="s">
        <v>1512</v>
      </c>
      <c r="C514" s="27"/>
      <c r="D514" s="32" t="s">
        <v>1513</v>
      </c>
      <c r="E514" s="28" t="s">
        <v>1514</v>
      </c>
      <c r="F514" s="27" t="s">
        <v>7</v>
      </c>
      <c r="G514" s="29"/>
      <c r="H514" s="150" t="s">
        <v>3473</v>
      </c>
      <c r="I514" s="30">
        <v>210</v>
      </c>
    </row>
    <row r="515" spans="1:9" x14ac:dyDescent="0.2">
      <c r="A515" s="25"/>
      <c r="B515" s="25" t="s">
        <v>1515</v>
      </c>
      <c r="C515" s="27"/>
      <c r="D515" s="32" t="s">
        <v>1516</v>
      </c>
      <c r="E515" s="28" t="s">
        <v>1517</v>
      </c>
      <c r="F515" s="27" t="s">
        <v>7</v>
      </c>
      <c r="G515" s="29"/>
      <c r="H515" s="150" t="s">
        <v>3474</v>
      </c>
      <c r="I515" s="30">
        <v>416</v>
      </c>
    </row>
    <row r="516" spans="1:9" x14ac:dyDescent="0.2">
      <c r="A516" s="25"/>
      <c r="B516" s="78" t="s">
        <v>1518</v>
      </c>
      <c r="C516" s="27"/>
      <c r="D516" s="27" t="s">
        <v>7</v>
      </c>
      <c r="E516" s="28" t="s">
        <v>7</v>
      </c>
      <c r="F516" s="27" t="s">
        <v>7</v>
      </c>
      <c r="G516" s="29"/>
      <c r="H516" s="29" t="s">
        <v>7</v>
      </c>
      <c r="I516" s="33"/>
    </row>
    <row r="517" spans="1:9" x14ac:dyDescent="0.2">
      <c r="A517" s="25"/>
      <c r="B517" s="78" t="s">
        <v>7</v>
      </c>
      <c r="C517" s="27"/>
      <c r="D517" s="27" t="s">
        <v>7</v>
      </c>
      <c r="E517" s="28" t="s">
        <v>7</v>
      </c>
      <c r="F517" s="27" t="s">
        <v>7</v>
      </c>
      <c r="G517" s="29"/>
      <c r="H517" s="29" t="s">
        <v>7</v>
      </c>
      <c r="I517" s="30"/>
    </row>
    <row r="518" spans="1:9" x14ac:dyDescent="0.2">
      <c r="A518" s="25"/>
      <c r="B518" s="58" t="s">
        <v>1540</v>
      </c>
      <c r="C518" s="27"/>
      <c r="D518" s="27" t="s">
        <v>7</v>
      </c>
      <c r="E518" s="28" t="s">
        <v>7</v>
      </c>
      <c r="F518" s="27" t="s">
        <v>7</v>
      </c>
      <c r="G518" s="29" t="s">
        <v>7</v>
      </c>
      <c r="H518" s="29" t="s">
        <v>7</v>
      </c>
      <c r="I518" s="33"/>
    </row>
    <row r="519" spans="1:9" x14ac:dyDescent="0.2">
      <c r="A519" s="25"/>
      <c r="B519" s="31" t="s">
        <v>1541</v>
      </c>
      <c r="C519" s="27" t="s">
        <v>11</v>
      </c>
      <c r="D519" s="32" t="s">
        <v>1542</v>
      </c>
      <c r="E519" s="28" t="s">
        <v>1543</v>
      </c>
      <c r="F519" s="27" t="s">
        <v>864</v>
      </c>
      <c r="G519" s="29" t="s">
        <v>7</v>
      </c>
      <c r="H519" s="29" t="s">
        <v>1544</v>
      </c>
      <c r="I519" s="30">
        <v>34.5</v>
      </c>
    </row>
    <row r="520" spans="1:9" x14ac:dyDescent="0.2">
      <c r="A520" s="25"/>
      <c r="B520" s="31" t="s">
        <v>1545</v>
      </c>
      <c r="C520" s="27" t="s">
        <v>11</v>
      </c>
      <c r="D520" s="32" t="s">
        <v>1546</v>
      </c>
      <c r="E520" s="28" t="s">
        <v>1547</v>
      </c>
      <c r="F520" s="27" t="s">
        <v>864</v>
      </c>
      <c r="G520" s="29" t="s">
        <v>7</v>
      </c>
      <c r="H520" s="29" t="s">
        <v>1548</v>
      </c>
      <c r="I520" s="30">
        <v>34.5</v>
      </c>
    </row>
    <row r="521" spans="1:9" x14ac:dyDescent="0.2">
      <c r="A521" s="25"/>
      <c r="B521" s="31" t="s">
        <v>1549</v>
      </c>
      <c r="C521" s="27" t="s">
        <v>11</v>
      </c>
      <c r="D521" s="32" t="s">
        <v>1550</v>
      </c>
      <c r="E521" s="28" t="s">
        <v>1551</v>
      </c>
      <c r="F521" s="27" t="s">
        <v>864</v>
      </c>
      <c r="G521" s="29" t="s">
        <v>7</v>
      </c>
      <c r="H521" s="29" t="s">
        <v>1552</v>
      </c>
      <c r="I521" s="30">
        <v>34.5</v>
      </c>
    </row>
    <row r="522" spans="1:9" x14ac:dyDescent="0.2">
      <c r="A522" s="25"/>
      <c r="B522" s="31" t="s">
        <v>1553</v>
      </c>
      <c r="C522" s="27" t="s">
        <v>11</v>
      </c>
      <c r="D522" s="32" t="s">
        <v>1554</v>
      </c>
      <c r="E522" s="28" t="s">
        <v>1555</v>
      </c>
      <c r="F522" s="27" t="s">
        <v>864</v>
      </c>
      <c r="G522" s="29" t="s">
        <v>7</v>
      </c>
      <c r="H522" s="29" t="s">
        <v>1556</v>
      </c>
      <c r="I522" s="30">
        <v>34.5</v>
      </c>
    </row>
    <row r="523" spans="1:9" x14ac:dyDescent="0.2">
      <c r="A523" s="25"/>
      <c r="B523" s="31" t="s">
        <v>1557</v>
      </c>
      <c r="C523" s="27" t="s">
        <v>11</v>
      </c>
      <c r="D523" s="32" t="s">
        <v>1558</v>
      </c>
      <c r="E523" s="28" t="s">
        <v>1559</v>
      </c>
      <c r="F523" s="27" t="s">
        <v>864</v>
      </c>
      <c r="G523" s="29" t="s">
        <v>7</v>
      </c>
      <c r="H523" s="29" t="s">
        <v>1560</v>
      </c>
      <c r="I523" s="30">
        <v>34.5</v>
      </c>
    </row>
    <row r="524" spans="1:9" x14ac:dyDescent="0.2">
      <c r="A524" s="25"/>
      <c r="B524" s="31" t="s">
        <v>1561</v>
      </c>
      <c r="C524" s="27" t="s">
        <v>11</v>
      </c>
      <c r="D524" s="32" t="s">
        <v>1562</v>
      </c>
      <c r="E524" s="28" t="s">
        <v>1563</v>
      </c>
      <c r="F524" s="27" t="s">
        <v>864</v>
      </c>
      <c r="G524" s="29" t="s">
        <v>7</v>
      </c>
      <c r="H524" s="29" t="s">
        <v>1564</v>
      </c>
      <c r="I524" s="30">
        <v>34.5</v>
      </c>
    </row>
    <row r="525" spans="1:9" x14ac:dyDescent="0.2">
      <c r="A525" s="25"/>
      <c r="B525" s="31" t="s">
        <v>1565</v>
      </c>
      <c r="C525" s="27" t="s">
        <v>11</v>
      </c>
      <c r="D525" s="32" t="s">
        <v>1566</v>
      </c>
      <c r="E525" s="28" t="s">
        <v>1567</v>
      </c>
      <c r="F525" s="27" t="s">
        <v>864</v>
      </c>
      <c r="G525" s="29" t="s">
        <v>7</v>
      </c>
      <c r="H525" s="29" t="s">
        <v>1568</v>
      </c>
      <c r="I525" s="30">
        <v>34.5</v>
      </c>
    </row>
    <row r="526" spans="1:9" x14ac:dyDescent="0.2">
      <c r="A526" s="25"/>
      <c r="B526" s="31" t="s">
        <v>1569</v>
      </c>
      <c r="C526" s="27" t="s">
        <v>11</v>
      </c>
      <c r="D526" s="32" t="s">
        <v>1570</v>
      </c>
      <c r="E526" s="28" t="s">
        <v>1571</v>
      </c>
      <c r="F526" s="27" t="s">
        <v>864</v>
      </c>
      <c r="G526" s="29" t="s">
        <v>7</v>
      </c>
      <c r="H526" s="29" t="s">
        <v>1572</v>
      </c>
      <c r="I526" s="30">
        <v>34.5</v>
      </c>
    </row>
    <row r="527" spans="1:9" x14ac:dyDescent="0.2">
      <c r="A527" s="25"/>
      <c r="B527" s="31" t="s">
        <v>1573</v>
      </c>
      <c r="C527" s="27" t="s">
        <v>11</v>
      </c>
      <c r="D527" s="32" t="s">
        <v>1574</v>
      </c>
      <c r="E527" s="28" t="s">
        <v>1575</v>
      </c>
      <c r="F527" s="27" t="s">
        <v>864</v>
      </c>
      <c r="G527" s="29" t="s">
        <v>7</v>
      </c>
      <c r="H527" s="29" t="s">
        <v>1576</v>
      </c>
      <c r="I527" s="30">
        <v>34.5</v>
      </c>
    </row>
    <row r="528" spans="1:9" x14ac:dyDescent="0.2">
      <c r="A528" s="25"/>
      <c r="B528" s="31" t="s">
        <v>1577</v>
      </c>
      <c r="C528" s="27" t="s">
        <v>11</v>
      </c>
      <c r="D528" s="32" t="s">
        <v>1578</v>
      </c>
      <c r="E528" s="28" t="s">
        <v>1579</v>
      </c>
      <c r="F528" s="27" t="s">
        <v>864</v>
      </c>
      <c r="G528" s="29" t="s">
        <v>7</v>
      </c>
      <c r="H528" s="29" t="s">
        <v>1580</v>
      </c>
      <c r="I528" s="30">
        <v>34.5</v>
      </c>
    </row>
    <row r="529" spans="1:9" x14ac:dyDescent="0.2">
      <c r="A529" s="25"/>
      <c r="B529" s="31" t="s">
        <v>1581</v>
      </c>
      <c r="C529" s="27" t="s">
        <v>11</v>
      </c>
      <c r="D529" s="32" t="s">
        <v>1582</v>
      </c>
      <c r="E529" s="28" t="s">
        <v>1583</v>
      </c>
      <c r="F529" s="27" t="s">
        <v>864</v>
      </c>
      <c r="G529" s="29" t="s">
        <v>7</v>
      </c>
      <c r="H529" s="29" t="s">
        <v>1584</v>
      </c>
      <c r="I529" s="30">
        <v>34.5</v>
      </c>
    </row>
    <row r="530" spans="1:9" x14ac:dyDescent="0.2">
      <c r="A530" s="25"/>
      <c r="B530" s="31" t="s">
        <v>1585</v>
      </c>
      <c r="C530" s="27" t="s">
        <v>11</v>
      </c>
      <c r="D530" s="32" t="s">
        <v>1586</v>
      </c>
      <c r="E530" s="28" t="s">
        <v>1587</v>
      </c>
      <c r="F530" s="27" t="s">
        <v>864</v>
      </c>
      <c r="G530" s="29" t="s">
        <v>7</v>
      </c>
      <c r="H530" s="29" t="s">
        <v>1588</v>
      </c>
      <c r="I530" s="30">
        <v>316.5</v>
      </c>
    </row>
    <row r="531" spans="1:9" x14ac:dyDescent="0.2">
      <c r="A531" s="25"/>
      <c r="B531" s="31" t="s">
        <v>1589</v>
      </c>
      <c r="C531" s="27" t="s">
        <v>11</v>
      </c>
      <c r="D531" s="32" t="s">
        <v>1590</v>
      </c>
      <c r="E531" s="28" t="s">
        <v>1591</v>
      </c>
      <c r="F531" s="27" t="s">
        <v>864</v>
      </c>
      <c r="G531" s="29" t="s">
        <v>7</v>
      </c>
      <c r="H531" s="29" t="s">
        <v>1592</v>
      </c>
      <c r="I531" s="30">
        <v>354</v>
      </c>
    </row>
    <row r="532" spans="1:9" x14ac:dyDescent="0.2">
      <c r="A532" s="25"/>
      <c r="B532" s="31" t="s">
        <v>1593</v>
      </c>
      <c r="C532" s="27" t="s">
        <v>11</v>
      </c>
      <c r="D532" s="32" t="s">
        <v>1594</v>
      </c>
      <c r="E532" s="28" t="s">
        <v>1595</v>
      </c>
      <c r="F532" s="27" t="s">
        <v>864</v>
      </c>
      <c r="G532" s="29" t="s">
        <v>7</v>
      </c>
      <c r="H532" s="29" t="s">
        <v>1596</v>
      </c>
      <c r="I532" s="30">
        <v>376</v>
      </c>
    </row>
    <row r="533" spans="1:9" x14ac:dyDescent="0.2">
      <c r="A533" s="25"/>
      <c r="B533" s="31" t="s">
        <v>1597</v>
      </c>
      <c r="C533" s="27" t="s">
        <v>11</v>
      </c>
      <c r="D533" s="32" t="s">
        <v>1598</v>
      </c>
      <c r="E533" s="28" t="s">
        <v>1599</v>
      </c>
      <c r="F533" s="27" t="s">
        <v>864</v>
      </c>
      <c r="G533" s="29" t="s">
        <v>7</v>
      </c>
      <c r="H533" s="29" t="s">
        <v>1600</v>
      </c>
      <c r="I533" s="30">
        <v>511.5</v>
      </c>
    </row>
    <row r="534" spans="1:9" x14ac:dyDescent="0.2">
      <c r="A534" s="25"/>
      <c r="B534" s="31" t="s">
        <v>1601</v>
      </c>
      <c r="C534" s="27" t="s">
        <v>11</v>
      </c>
      <c r="D534" s="32" t="s">
        <v>1602</v>
      </c>
      <c r="E534" s="28" t="s">
        <v>1603</v>
      </c>
      <c r="F534" s="27" t="s">
        <v>864</v>
      </c>
      <c r="G534" s="29" t="s">
        <v>7</v>
      </c>
      <c r="H534" s="29" t="s">
        <v>1604</v>
      </c>
      <c r="I534" s="30">
        <v>572</v>
      </c>
    </row>
    <row r="535" spans="1:9" x14ac:dyDescent="0.2">
      <c r="A535" s="25"/>
      <c r="B535" s="31" t="s">
        <v>1605</v>
      </c>
      <c r="C535" s="27" t="s">
        <v>11</v>
      </c>
      <c r="D535" s="32" t="s">
        <v>1606</v>
      </c>
      <c r="E535" s="28" t="s">
        <v>1607</v>
      </c>
      <c r="F535" s="27" t="s">
        <v>864</v>
      </c>
      <c r="G535" s="29" t="s">
        <v>7</v>
      </c>
      <c r="H535" s="29" t="s">
        <v>1608</v>
      </c>
      <c r="I535" s="30">
        <v>572</v>
      </c>
    </row>
    <row r="536" spans="1:9" x14ac:dyDescent="0.2">
      <c r="A536" s="25"/>
      <c r="B536" s="31" t="s">
        <v>1609</v>
      </c>
      <c r="C536" s="27" t="s">
        <v>11</v>
      </c>
      <c r="D536" s="32" t="s">
        <v>1610</v>
      </c>
      <c r="E536" s="28" t="s">
        <v>1611</v>
      </c>
      <c r="F536" s="27" t="s">
        <v>864</v>
      </c>
      <c r="G536" s="29" t="s">
        <v>7</v>
      </c>
      <c r="H536" s="29" t="s">
        <v>1612</v>
      </c>
      <c r="I536" s="30">
        <v>637</v>
      </c>
    </row>
    <row r="537" spans="1:9" x14ac:dyDescent="0.2">
      <c r="A537" s="25"/>
      <c r="B537" s="59" t="s">
        <v>1613</v>
      </c>
      <c r="C537" s="27" t="s">
        <v>7</v>
      </c>
      <c r="D537" s="27" t="s">
        <v>7</v>
      </c>
      <c r="E537" s="28" t="s">
        <v>7</v>
      </c>
      <c r="F537" s="27" t="s">
        <v>7</v>
      </c>
      <c r="G537" s="29" t="s">
        <v>7</v>
      </c>
      <c r="H537" s="29" t="s">
        <v>7</v>
      </c>
      <c r="I537" s="33"/>
    </row>
    <row r="538" spans="1:9" x14ac:dyDescent="0.2">
      <c r="A538" s="25"/>
      <c r="B538" s="31" t="s">
        <v>1614</v>
      </c>
      <c r="C538" s="27" t="s">
        <v>11</v>
      </c>
      <c r="D538" s="32" t="s">
        <v>1615</v>
      </c>
      <c r="E538" s="28" t="s">
        <v>1616</v>
      </c>
      <c r="F538" s="27" t="s">
        <v>864</v>
      </c>
      <c r="G538" s="29" t="s">
        <v>7</v>
      </c>
      <c r="H538" s="29" t="s">
        <v>1617</v>
      </c>
      <c r="I538" s="30">
        <v>1</v>
      </c>
    </row>
    <row r="539" spans="1:9" x14ac:dyDescent="0.2">
      <c r="A539" s="25"/>
      <c r="B539" s="31" t="s">
        <v>1618</v>
      </c>
      <c r="C539" s="27" t="s">
        <v>11</v>
      </c>
      <c r="D539" s="32" t="s">
        <v>1619</v>
      </c>
      <c r="E539" s="28" t="s">
        <v>1620</v>
      </c>
      <c r="F539" s="27" t="s">
        <v>864</v>
      </c>
      <c r="G539" s="29" t="s">
        <v>7</v>
      </c>
      <c r="H539" s="29" t="s">
        <v>1621</v>
      </c>
      <c r="I539" s="30">
        <v>2.25</v>
      </c>
    </row>
    <row r="540" spans="1:9" x14ac:dyDescent="0.2">
      <c r="A540" s="25"/>
      <c r="B540" s="31" t="s">
        <v>1622</v>
      </c>
      <c r="C540" s="27" t="s">
        <v>11</v>
      </c>
      <c r="D540" s="32" t="s">
        <v>1623</v>
      </c>
      <c r="E540" s="28" t="s">
        <v>1624</v>
      </c>
      <c r="F540" s="27" t="s">
        <v>864</v>
      </c>
      <c r="G540" s="29" t="s">
        <v>7</v>
      </c>
      <c r="H540" s="29" t="s">
        <v>1625</v>
      </c>
      <c r="I540" s="30">
        <v>2.25</v>
      </c>
    </row>
    <row r="541" spans="1:9" x14ac:dyDescent="0.2">
      <c r="A541" s="25"/>
      <c r="B541" s="31" t="s">
        <v>1626</v>
      </c>
      <c r="C541" s="27" t="s">
        <v>11</v>
      </c>
      <c r="D541" s="32" t="s">
        <v>1627</v>
      </c>
      <c r="E541" s="28" t="s">
        <v>1628</v>
      </c>
      <c r="F541" s="27" t="s">
        <v>864</v>
      </c>
      <c r="G541" s="29" t="s">
        <v>7</v>
      </c>
      <c r="H541" s="29" t="s">
        <v>1629</v>
      </c>
      <c r="I541" s="30">
        <v>2.75</v>
      </c>
    </row>
    <row r="542" spans="1:9" x14ac:dyDescent="0.2">
      <c r="A542" s="25"/>
      <c r="B542" s="31" t="s">
        <v>1630</v>
      </c>
      <c r="C542" s="27" t="s">
        <v>11</v>
      </c>
      <c r="D542" s="32" t="s">
        <v>1631</v>
      </c>
      <c r="E542" s="28" t="s">
        <v>1632</v>
      </c>
      <c r="F542" s="27" t="s">
        <v>864</v>
      </c>
      <c r="G542" s="29" t="s">
        <v>7</v>
      </c>
      <c r="H542" s="29" t="s">
        <v>1633</v>
      </c>
      <c r="I542" s="30">
        <v>5</v>
      </c>
    </row>
    <row r="543" spans="1:9" x14ac:dyDescent="0.2">
      <c r="A543" s="25"/>
      <c r="B543" s="31" t="s">
        <v>1634</v>
      </c>
      <c r="C543" s="27" t="s">
        <v>11</v>
      </c>
      <c r="D543" s="32" t="s">
        <v>1635</v>
      </c>
      <c r="E543" s="28" t="s">
        <v>1636</v>
      </c>
      <c r="F543" s="27" t="s">
        <v>864</v>
      </c>
      <c r="G543" s="29" t="s">
        <v>7</v>
      </c>
      <c r="H543" s="29" t="s">
        <v>1637</v>
      </c>
      <c r="I543" s="30">
        <v>5.25</v>
      </c>
    </row>
    <row r="544" spans="1:9" x14ac:dyDescent="0.2">
      <c r="A544" s="25"/>
      <c r="B544" s="31" t="s">
        <v>1638</v>
      </c>
      <c r="C544" s="27" t="s">
        <v>11</v>
      </c>
      <c r="D544" s="32" t="s">
        <v>1639</v>
      </c>
      <c r="E544" s="28" t="s">
        <v>1640</v>
      </c>
      <c r="F544" s="27" t="s">
        <v>864</v>
      </c>
      <c r="G544" s="29" t="s">
        <v>7</v>
      </c>
      <c r="H544" s="29" t="s">
        <v>1641</v>
      </c>
      <c r="I544" s="30">
        <v>5.5</v>
      </c>
    </row>
    <row r="545" spans="1:9" x14ac:dyDescent="0.2">
      <c r="A545" s="25"/>
      <c r="B545" s="34" t="s">
        <v>7</v>
      </c>
      <c r="C545" s="27" t="s">
        <v>7</v>
      </c>
      <c r="D545" s="27" t="s">
        <v>7</v>
      </c>
      <c r="E545" s="28" t="s">
        <v>7</v>
      </c>
      <c r="F545" s="27" t="s">
        <v>7</v>
      </c>
      <c r="G545" s="29" t="s">
        <v>7</v>
      </c>
      <c r="H545" s="29" t="s">
        <v>7</v>
      </c>
      <c r="I545" s="33"/>
    </row>
    <row r="546" spans="1:9" s="12" customFormat="1" x14ac:dyDescent="0.2">
      <c r="A546" s="25"/>
      <c r="B546" s="58" t="s">
        <v>1642</v>
      </c>
      <c r="C546" s="27" t="s">
        <v>7</v>
      </c>
      <c r="D546" s="27" t="s">
        <v>7</v>
      </c>
      <c r="E546" s="28" t="s">
        <v>7</v>
      </c>
      <c r="F546" s="27" t="s">
        <v>7</v>
      </c>
      <c r="G546" s="29" t="s">
        <v>7</v>
      </c>
      <c r="H546" s="29" t="s">
        <v>7</v>
      </c>
      <c r="I546" s="33"/>
    </row>
    <row r="547" spans="1:9" s="12" customFormat="1" x14ac:dyDescent="0.2">
      <c r="A547" s="25"/>
      <c r="B547" s="31" t="s">
        <v>1643</v>
      </c>
      <c r="C547" s="27" t="s">
        <v>11</v>
      </c>
      <c r="D547" s="32" t="s">
        <v>1644</v>
      </c>
      <c r="E547" s="28" t="s">
        <v>1645</v>
      </c>
      <c r="F547" s="27" t="s">
        <v>11</v>
      </c>
      <c r="G547" s="29" t="s">
        <v>7</v>
      </c>
      <c r="H547" s="29" t="s">
        <v>1646</v>
      </c>
      <c r="I547" s="30">
        <v>135.5</v>
      </c>
    </row>
    <row r="548" spans="1:9" s="12" customFormat="1" x14ac:dyDescent="0.2">
      <c r="A548" s="25"/>
      <c r="B548" s="31" t="s">
        <v>1647</v>
      </c>
      <c r="C548" s="27" t="s">
        <v>11</v>
      </c>
      <c r="D548" s="32" t="s">
        <v>1648</v>
      </c>
      <c r="E548" s="28" t="s">
        <v>1649</v>
      </c>
      <c r="F548" s="27" t="s">
        <v>1650</v>
      </c>
      <c r="G548" s="29" t="s">
        <v>7</v>
      </c>
      <c r="H548" s="29" t="s">
        <v>1651</v>
      </c>
      <c r="I548" s="30">
        <v>179.5</v>
      </c>
    </row>
    <row r="549" spans="1:9" s="12" customFormat="1" x14ac:dyDescent="0.2">
      <c r="A549" s="25"/>
      <c r="B549" s="31" t="s">
        <v>1652</v>
      </c>
      <c r="C549" s="27" t="s">
        <v>11</v>
      </c>
      <c r="D549" s="32" t="s">
        <v>1653</v>
      </c>
      <c r="E549" s="28" t="s">
        <v>1654</v>
      </c>
      <c r="F549" s="27" t="s">
        <v>1655</v>
      </c>
      <c r="G549" s="29" t="s">
        <v>7</v>
      </c>
      <c r="H549" s="29" t="s">
        <v>1656</v>
      </c>
      <c r="I549" s="30">
        <v>230</v>
      </c>
    </row>
    <row r="550" spans="1:9" s="12" customFormat="1" x14ac:dyDescent="0.2">
      <c r="A550" s="25"/>
      <c r="B550" s="31" t="s">
        <v>1657</v>
      </c>
      <c r="C550" s="27" t="s">
        <v>11</v>
      </c>
      <c r="D550" s="32" t="s">
        <v>1658</v>
      </c>
      <c r="E550" s="28" t="s">
        <v>1659</v>
      </c>
      <c r="F550" s="27" t="s">
        <v>1660</v>
      </c>
      <c r="G550" s="29" t="s">
        <v>7</v>
      </c>
      <c r="H550" s="29" t="s">
        <v>1661</v>
      </c>
      <c r="I550" s="30">
        <v>419.5</v>
      </c>
    </row>
    <row r="551" spans="1:9" s="12" customFormat="1" x14ac:dyDescent="0.2">
      <c r="A551" s="25"/>
      <c r="B551" s="31" t="s">
        <v>1662</v>
      </c>
      <c r="C551" s="27" t="s">
        <v>11</v>
      </c>
      <c r="D551" s="32" t="s">
        <v>1663</v>
      </c>
      <c r="E551" s="28" t="s">
        <v>1664</v>
      </c>
      <c r="F551" s="27" t="s">
        <v>602</v>
      </c>
      <c r="G551" s="29" t="s">
        <v>7</v>
      </c>
      <c r="H551" s="29" t="s">
        <v>1665</v>
      </c>
      <c r="I551" s="30">
        <v>556</v>
      </c>
    </row>
    <row r="552" spans="1:9" s="12" customFormat="1" x14ac:dyDescent="0.2">
      <c r="A552" s="25"/>
      <c r="B552" s="31" t="s">
        <v>1666</v>
      </c>
      <c r="C552" s="27" t="s">
        <v>11</v>
      </c>
      <c r="D552" s="32" t="s">
        <v>1667</v>
      </c>
      <c r="E552" s="28" t="s">
        <v>1668</v>
      </c>
      <c r="F552" s="27" t="s">
        <v>1669</v>
      </c>
      <c r="G552" s="29" t="s">
        <v>7</v>
      </c>
      <c r="H552" s="29" t="s">
        <v>1670</v>
      </c>
      <c r="I552" s="30">
        <v>930</v>
      </c>
    </row>
    <row r="553" spans="1:9" s="12" customFormat="1" x14ac:dyDescent="0.2">
      <c r="A553" s="25"/>
      <c r="B553" s="31" t="s">
        <v>1671</v>
      </c>
      <c r="C553" s="27" t="s">
        <v>11</v>
      </c>
      <c r="D553" s="32" t="s">
        <v>1672</v>
      </c>
      <c r="E553" s="28" t="s">
        <v>1673</v>
      </c>
      <c r="F553" s="27" t="s">
        <v>59</v>
      </c>
      <c r="G553" s="29" t="s">
        <v>7</v>
      </c>
      <c r="H553" s="29" t="s">
        <v>1674</v>
      </c>
      <c r="I553" s="30">
        <v>1147</v>
      </c>
    </row>
    <row r="554" spans="1:9" s="12" customFormat="1" x14ac:dyDescent="0.2">
      <c r="A554" s="25"/>
      <c r="B554" s="34" t="s">
        <v>7</v>
      </c>
      <c r="C554" s="27" t="s">
        <v>7</v>
      </c>
      <c r="D554" s="27" t="s">
        <v>7</v>
      </c>
      <c r="E554" s="28" t="s">
        <v>7</v>
      </c>
      <c r="F554" s="27" t="s">
        <v>7</v>
      </c>
      <c r="G554" s="29" t="s">
        <v>7</v>
      </c>
      <c r="H554" s="29" t="s">
        <v>7</v>
      </c>
      <c r="I554" s="33"/>
    </row>
    <row r="555" spans="1:9" s="12" customFormat="1" x14ac:dyDescent="0.2">
      <c r="A555" s="25"/>
      <c r="B555" s="58" t="s">
        <v>1675</v>
      </c>
      <c r="C555" s="27" t="s">
        <v>7</v>
      </c>
      <c r="D555" s="27" t="s">
        <v>7</v>
      </c>
      <c r="E555" s="28" t="s">
        <v>7</v>
      </c>
      <c r="F555" s="27" t="s">
        <v>7</v>
      </c>
      <c r="G555" s="29" t="s">
        <v>7</v>
      </c>
      <c r="H555" s="29" t="s">
        <v>7</v>
      </c>
      <c r="I555" s="33"/>
    </row>
    <row r="556" spans="1:9" s="12" customFormat="1" x14ac:dyDescent="0.2">
      <c r="A556" s="25"/>
      <c r="B556" s="31" t="s">
        <v>1676</v>
      </c>
      <c r="C556" s="27" t="s">
        <v>11</v>
      </c>
      <c r="D556" s="32" t="s">
        <v>1677</v>
      </c>
      <c r="E556" s="28" t="s">
        <v>1678</v>
      </c>
      <c r="F556" s="27" t="s">
        <v>909</v>
      </c>
      <c r="G556" s="29" t="s">
        <v>7</v>
      </c>
      <c r="H556" s="29" t="s">
        <v>1679</v>
      </c>
      <c r="I556" s="30">
        <v>1744</v>
      </c>
    </row>
    <row r="557" spans="1:9" s="12" customFormat="1" x14ac:dyDescent="0.2">
      <c r="A557" s="25"/>
      <c r="B557" s="31" t="s">
        <v>1680</v>
      </c>
      <c r="C557" s="27" t="s">
        <v>11</v>
      </c>
      <c r="D557" s="32" t="s">
        <v>1681</v>
      </c>
      <c r="E557" s="28" t="s">
        <v>1682</v>
      </c>
      <c r="F557" s="27" t="s">
        <v>1036</v>
      </c>
      <c r="G557" s="29" t="s">
        <v>7</v>
      </c>
      <c r="H557" s="29" t="s">
        <v>1683</v>
      </c>
      <c r="I557" s="30">
        <v>1900</v>
      </c>
    </row>
    <row r="558" spans="1:9" s="12" customFormat="1" x14ac:dyDescent="0.2">
      <c r="A558" s="25"/>
      <c r="B558" s="31" t="s">
        <v>1684</v>
      </c>
      <c r="C558" s="27" t="s">
        <v>11</v>
      </c>
      <c r="D558" s="32" t="s">
        <v>1685</v>
      </c>
      <c r="E558" s="28" t="s">
        <v>1686</v>
      </c>
      <c r="F558" s="27" t="s">
        <v>197</v>
      </c>
      <c r="G558" s="29" t="s">
        <v>7</v>
      </c>
      <c r="H558" s="29" t="s">
        <v>1687</v>
      </c>
      <c r="I558" s="30">
        <v>1720</v>
      </c>
    </row>
    <row r="559" spans="1:9" s="12" customFormat="1" x14ac:dyDescent="0.2">
      <c r="A559" s="25"/>
      <c r="B559" s="31" t="s">
        <v>1688</v>
      </c>
      <c r="C559" s="27" t="s">
        <v>11</v>
      </c>
      <c r="D559" s="32" t="s">
        <v>1689</v>
      </c>
      <c r="E559" s="28" t="s">
        <v>1690</v>
      </c>
      <c r="F559" s="27" t="s">
        <v>261</v>
      </c>
      <c r="G559" s="29" t="s">
        <v>7</v>
      </c>
      <c r="H559" s="29" t="s">
        <v>1691</v>
      </c>
      <c r="I559" s="30">
        <v>4819</v>
      </c>
    </row>
    <row r="560" spans="1:9" s="12" customFormat="1" x14ac:dyDescent="0.2">
      <c r="A560" s="25"/>
      <c r="B560" s="34" t="s">
        <v>7</v>
      </c>
      <c r="C560" s="27" t="s">
        <v>7</v>
      </c>
      <c r="D560" s="27" t="s">
        <v>7</v>
      </c>
      <c r="E560" s="28" t="s">
        <v>7</v>
      </c>
      <c r="F560" s="27" t="s">
        <v>7</v>
      </c>
      <c r="G560" s="29" t="s">
        <v>7</v>
      </c>
      <c r="H560" s="29" t="s">
        <v>7</v>
      </c>
      <c r="I560" s="33"/>
    </row>
    <row r="561" spans="1:9" x14ac:dyDescent="0.2">
      <c r="A561" s="25"/>
      <c r="B561" s="58" t="s">
        <v>1692</v>
      </c>
      <c r="C561" s="27" t="s">
        <v>7</v>
      </c>
      <c r="D561" s="27" t="s">
        <v>7</v>
      </c>
      <c r="E561" s="28" t="s">
        <v>7</v>
      </c>
      <c r="F561" s="27" t="s">
        <v>7</v>
      </c>
      <c r="G561" s="29" t="s">
        <v>7</v>
      </c>
      <c r="H561" s="29" t="s">
        <v>7</v>
      </c>
      <c r="I561" s="33"/>
    </row>
    <row r="562" spans="1:9" x14ac:dyDescent="0.2">
      <c r="A562" s="25"/>
      <c r="B562" s="31" t="s">
        <v>1693</v>
      </c>
      <c r="C562" s="27" t="s">
        <v>11</v>
      </c>
      <c r="D562" s="32" t="s">
        <v>1694</v>
      </c>
      <c r="E562" s="28" t="s">
        <v>1695</v>
      </c>
      <c r="F562" s="27" t="s">
        <v>11</v>
      </c>
      <c r="G562" s="29" t="s">
        <v>7</v>
      </c>
      <c r="H562" s="29" t="s">
        <v>1696</v>
      </c>
      <c r="I562" s="30">
        <v>210</v>
      </c>
    </row>
    <row r="563" spans="1:9" x14ac:dyDescent="0.2">
      <c r="A563" s="25"/>
      <c r="B563" s="31" t="s">
        <v>1697</v>
      </c>
      <c r="C563" s="27" t="s">
        <v>11</v>
      </c>
      <c r="D563" s="32" t="s">
        <v>1698</v>
      </c>
      <c r="E563" s="28" t="s">
        <v>1699</v>
      </c>
      <c r="F563" s="27" t="s">
        <v>1650</v>
      </c>
      <c r="G563" s="29" t="s">
        <v>7</v>
      </c>
      <c r="H563" s="29" t="s">
        <v>1700</v>
      </c>
      <c r="I563" s="30">
        <v>311.5</v>
      </c>
    </row>
    <row r="564" spans="1:9" x14ac:dyDescent="0.2">
      <c r="A564" s="25"/>
      <c r="B564" s="31" t="s">
        <v>1701</v>
      </c>
      <c r="C564" s="27" t="s">
        <v>11</v>
      </c>
      <c r="D564" s="32" t="s">
        <v>1702</v>
      </c>
      <c r="E564" s="28" t="s">
        <v>1703</v>
      </c>
      <c r="F564" s="27" t="s">
        <v>611</v>
      </c>
      <c r="G564" s="29" t="s">
        <v>7</v>
      </c>
      <c r="H564" s="29" t="s">
        <v>1704</v>
      </c>
      <c r="I564" s="30">
        <v>774.5</v>
      </c>
    </row>
    <row r="565" spans="1:9" x14ac:dyDescent="0.2">
      <c r="A565" s="25"/>
      <c r="B565" s="31" t="s">
        <v>1705</v>
      </c>
      <c r="C565" s="27" t="s">
        <v>11</v>
      </c>
      <c r="D565" s="32" t="s">
        <v>1706</v>
      </c>
      <c r="E565" s="28" t="s">
        <v>1707</v>
      </c>
      <c r="F565" s="27" t="s">
        <v>95</v>
      </c>
      <c r="G565" s="29" t="s">
        <v>7</v>
      </c>
      <c r="H565" s="29" t="s">
        <v>1708</v>
      </c>
      <c r="I565" s="30">
        <v>1314</v>
      </c>
    </row>
    <row r="566" spans="1:9" ht="25.5" x14ac:dyDescent="0.2">
      <c r="A566" s="84"/>
      <c r="B566" s="34" t="s">
        <v>7</v>
      </c>
      <c r="C566" s="27" t="s">
        <v>7</v>
      </c>
      <c r="D566" s="27" t="s">
        <v>7</v>
      </c>
      <c r="E566" s="28" t="s">
        <v>7</v>
      </c>
      <c r="F566" s="27" t="s">
        <v>7</v>
      </c>
      <c r="G566" s="29" t="s">
        <v>7</v>
      </c>
      <c r="H566" s="29" t="s">
        <v>7</v>
      </c>
      <c r="I566" s="33"/>
    </row>
    <row r="567" spans="1:9" ht="25.5" x14ac:dyDescent="0.2">
      <c r="A567" s="68"/>
      <c r="B567" s="61" t="s">
        <v>1709</v>
      </c>
      <c r="C567" s="85" t="s">
        <v>7</v>
      </c>
      <c r="D567" s="66" t="s">
        <v>7</v>
      </c>
      <c r="E567" s="66" t="s">
        <v>7</v>
      </c>
      <c r="F567" s="66" t="s">
        <v>7</v>
      </c>
      <c r="G567" s="67" t="s">
        <v>7</v>
      </c>
      <c r="H567" s="67" t="s">
        <v>7</v>
      </c>
      <c r="I567" s="33"/>
    </row>
    <row r="568" spans="1:9" x14ac:dyDescent="0.2">
      <c r="A568" s="68"/>
      <c r="B568" s="58" t="s">
        <v>1710</v>
      </c>
      <c r="C568" s="37" t="s">
        <v>7</v>
      </c>
      <c r="D568" s="37" t="s">
        <v>7</v>
      </c>
      <c r="E568" s="38" t="s">
        <v>7</v>
      </c>
      <c r="F568" s="37" t="s">
        <v>7</v>
      </c>
      <c r="G568" s="39" t="s">
        <v>7</v>
      </c>
      <c r="H568" s="39" t="s">
        <v>7</v>
      </c>
      <c r="I568" s="33"/>
    </row>
    <row r="569" spans="1:9" x14ac:dyDescent="0.2">
      <c r="A569" s="68"/>
      <c r="B569" s="58" t="s">
        <v>1711</v>
      </c>
      <c r="C569" s="37" t="s">
        <v>7</v>
      </c>
      <c r="D569" s="37" t="s">
        <v>7</v>
      </c>
      <c r="E569" s="38" t="s">
        <v>7</v>
      </c>
      <c r="F569" s="37" t="s">
        <v>7</v>
      </c>
      <c r="G569" s="39" t="s">
        <v>7</v>
      </c>
      <c r="H569" s="39" t="s">
        <v>7</v>
      </c>
      <c r="I569" s="33"/>
    </row>
    <row r="570" spans="1:9" x14ac:dyDescent="0.2">
      <c r="A570" s="25"/>
      <c r="B570" s="31" t="s">
        <v>1712</v>
      </c>
      <c r="C570" s="27" t="s">
        <v>11</v>
      </c>
      <c r="D570" s="32" t="s">
        <v>1713</v>
      </c>
      <c r="E570" s="28" t="s">
        <v>1714</v>
      </c>
      <c r="F570" s="27" t="s">
        <v>611</v>
      </c>
      <c r="G570" s="29" t="s">
        <v>7</v>
      </c>
      <c r="H570" s="29" t="s">
        <v>1715</v>
      </c>
      <c r="I570" s="30">
        <v>1858</v>
      </c>
    </row>
    <row r="571" spans="1:9" x14ac:dyDescent="0.2">
      <c r="A571" s="25"/>
      <c r="B571" s="31" t="s">
        <v>1716</v>
      </c>
      <c r="C571" s="27" t="s">
        <v>1717</v>
      </c>
      <c r="D571" s="32" t="s">
        <v>1718</v>
      </c>
      <c r="E571" s="28" t="s">
        <v>1719</v>
      </c>
      <c r="F571" s="27" t="s">
        <v>350</v>
      </c>
      <c r="G571" s="29" t="s">
        <v>7</v>
      </c>
      <c r="H571" s="29" t="s">
        <v>1720</v>
      </c>
      <c r="I571" s="30">
        <v>135</v>
      </c>
    </row>
    <row r="572" spans="1:9" x14ac:dyDescent="0.2">
      <c r="A572" s="25"/>
      <c r="B572" s="31" t="s">
        <v>1721</v>
      </c>
      <c r="C572" s="27" t="s">
        <v>1717</v>
      </c>
      <c r="D572" s="32" t="s">
        <v>1722</v>
      </c>
      <c r="E572" s="28" t="s">
        <v>1723</v>
      </c>
      <c r="F572" s="27" t="s">
        <v>350</v>
      </c>
      <c r="G572" s="29" t="s">
        <v>7</v>
      </c>
      <c r="H572" s="29" t="s">
        <v>1724</v>
      </c>
      <c r="I572" s="30">
        <v>181</v>
      </c>
    </row>
    <row r="573" spans="1:9" x14ac:dyDescent="0.2">
      <c r="A573" s="25"/>
      <c r="B573" s="59" t="s">
        <v>1725</v>
      </c>
      <c r="C573" s="27" t="s">
        <v>7</v>
      </c>
      <c r="D573" s="27" t="s">
        <v>7</v>
      </c>
      <c r="E573" s="28" t="s">
        <v>7</v>
      </c>
      <c r="F573" s="27" t="s">
        <v>7</v>
      </c>
      <c r="G573" s="29" t="s">
        <v>7</v>
      </c>
      <c r="H573" s="29" t="s">
        <v>7</v>
      </c>
      <c r="I573" s="33"/>
    </row>
    <row r="574" spans="1:9" x14ac:dyDescent="0.2">
      <c r="A574" s="25"/>
      <c r="B574" s="31" t="s">
        <v>1725</v>
      </c>
      <c r="C574" s="27" t="s">
        <v>1726</v>
      </c>
      <c r="D574" s="32" t="s">
        <v>1727</v>
      </c>
      <c r="E574" s="28" t="s">
        <v>1728</v>
      </c>
      <c r="F574" s="27" t="s">
        <v>602</v>
      </c>
      <c r="G574" s="29" t="s">
        <v>7</v>
      </c>
      <c r="H574" s="29" t="s">
        <v>1729</v>
      </c>
      <c r="I574" s="30">
        <v>197.5</v>
      </c>
    </row>
    <row r="575" spans="1:9" x14ac:dyDescent="0.2">
      <c r="A575" s="25"/>
      <c r="B575" s="59" t="s">
        <v>1730</v>
      </c>
      <c r="C575" s="27" t="s">
        <v>7</v>
      </c>
      <c r="D575" s="27" t="s">
        <v>7</v>
      </c>
      <c r="E575" s="28" t="s">
        <v>7</v>
      </c>
      <c r="F575" s="27" t="s">
        <v>7</v>
      </c>
      <c r="G575" s="29" t="s">
        <v>7</v>
      </c>
      <c r="H575" s="29" t="s">
        <v>7</v>
      </c>
      <c r="I575" s="33"/>
    </row>
    <row r="576" spans="1:9" x14ac:dyDescent="0.2">
      <c r="A576" s="25"/>
      <c r="B576" s="31" t="s">
        <v>1731</v>
      </c>
      <c r="C576" s="27" t="s">
        <v>11</v>
      </c>
      <c r="D576" s="27" t="s">
        <v>1732</v>
      </c>
      <c r="E576" s="28" t="s">
        <v>1733</v>
      </c>
      <c r="F576" s="27" t="s">
        <v>949</v>
      </c>
      <c r="G576" s="29" t="s">
        <v>7</v>
      </c>
      <c r="H576" s="29" t="s">
        <v>1734</v>
      </c>
      <c r="I576" s="30">
        <v>3369</v>
      </c>
    </row>
    <row r="577" spans="1:9" x14ac:dyDescent="0.2">
      <c r="A577" s="25"/>
      <c r="B577" s="31" t="s">
        <v>1735</v>
      </c>
      <c r="C577" s="27" t="s">
        <v>11</v>
      </c>
      <c r="D577" s="27" t="s">
        <v>1736</v>
      </c>
      <c r="E577" s="28" t="s">
        <v>1737</v>
      </c>
      <c r="F577" s="27" t="s">
        <v>602</v>
      </c>
      <c r="G577" s="29" t="s">
        <v>7</v>
      </c>
      <c r="H577" s="29" t="s">
        <v>1738</v>
      </c>
      <c r="I577" s="30">
        <v>866</v>
      </c>
    </row>
    <row r="578" spans="1:9" x14ac:dyDescent="0.2">
      <c r="A578" s="25"/>
      <c r="B578" s="31" t="s">
        <v>1739</v>
      </c>
      <c r="C578" s="27" t="s">
        <v>11</v>
      </c>
      <c r="D578" s="27" t="s">
        <v>1740</v>
      </c>
      <c r="E578" s="28" t="s">
        <v>1741</v>
      </c>
      <c r="F578" s="27" t="s">
        <v>11</v>
      </c>
      <c r="G578" s="29" t="s">
        <v>7</v>
      </c>
      <c r="H578" s="29" t="s">
        <v>1742</v>
      </c>
      <c r="I578" s="30">
        <v>164.5</v>
      </c>
    </row>
    <row r="579" spans="1:9" x14ac:dyDescent="0.2">
      <c r="A579" s="25"/>
      <c r="B579" s="31" t="s">
        <v>1743</v>
      </c>
      <c r="C579" s="27" t="s">
        <v>11</v>
      </c>
      <c r="D579" s="32" t="s">
        <v>1744</v>
      </c>
      <c r="E579" s="28" t="s">
        <v>1745</v>
      </c>
      <c r="F579" s="27" t="s">
        <v>11</v>
      </c>
      <c r="G579" s="29" t="s">
        <v>7</v>
      </c>
      <c r="H579" s="29" t="s">
        <v>1746</v>
      </c>
      <c r="I579" s="30">
        <v>157</v>
      </c>
    </row>
    <row r="580" spans="1:9" x14ac:dyDescent="0.2">
      <c r="A580" s="25"/>
      <c r="B580" s="31" t="s">
        <v>1747</v>
      </c>
      <c r="C580" s="27" t="s">
        <v>1748</v>
      </c>
      <c r="D580" s="32" t="s">
        <v>1749</v>
      </c>
      <c r="E580" s="28" t="s">
        <v>1750</v>
      </c>
      <c r="F580" s="27" t="s">
        <v>602</v>
      </c>
      <c r="G580" s="29" t="s">
        <v>7</v>
      </c>
      <c r="H580" s="29" t="s">
        <v>1751</v>
      </c>
      <c r="I580" s="30">
        <v>121</v>
      </c>
    </row>
    <row r="581" spans="1:9" x14ac:dyDescent="0.2">
      <c r="A581" s="25"/>
      <c r="B581" s="59" t="s">
        <v>1752</v>
      </c>
      <c r="C581" s="27" t="s">
        <v>7</v>
      </c>
      <c r="D581" s="27" t="s">
        <v>7</v>
      </c>
      <c r="E581" s="28" t="s">
        <v>7</v>
      </c>
      <c r="F581" s="27" t="s">
        <v>7</v>
      </c>
      <c r="G581" s="29" t="s">
        <v>7</v>
      </c>
      <c r="H581" s="29" t="s">
        <v>7</v>
      </c>
      <c r="I581" s="33"/>
    </row>
    <row r="582" spans="1:9" x14ac:dyDescent="0.2">
      <c r="A582" s="25"/>
      <c r="B582" s="31" t="s">
        <v>1753</v>
      </c>
      <c r="C582" s="27" t="s">
        <v>59</v>
      </c>
      <c r="D582" s="32" t="s">
        <v>1754</v>
      </c>
      <c r="E582" s="28" t="s">
        <v>1755</v>
      </c>
      <c r="F582" s="27" t="s">
        <v>602</v>
      </c>
      <c r="G582" s="29" t="s">
        <v>7</v>
      </c>
      <c r="H582" s="29" t="s">
        <v>1756</v>
      </c>
      <c r="I582" s="30">
        <v>80</v>
      </c>
    </row>
    <row r="583" spans="1:9" x14ac:dyDescent="0.2">
      <c r="A583" s="25"/>
      <c r="B583" s="31" t="s">
        <v>1757</v>
      </c>
      <c r="C583" s="27" t="s">
        <v>59</v>
      </c>
      <c r="D583" s="32" t="s">
        <v>1758</v>
      </c>
      <c r="E583" s="28" t="s">
        <v>1759</v>
      </c>
      <c r="F583" s="27" t="s">
        <v>611</v>
      </c>
      <c r="G583" s="29" t="s">
        <v>7</v>
      </c>
      <c r="H583" s="29" t="s">
        <v>1760</v>
      </c>
      <c r="I583" s="30">
        <v>207</v>
      </c>
    </row>
    <row r="584" spans="1:9" x14ac:dyDescent="0.2">
      <c r="A584" s="25"/>
      <c r="B584" s="31" t="s">
        <v>1761</v>
      </c>
      <c r="C584" s="27" t="s">
        <v>59</v>
      </c>
      <c r="D584" s="32" t="s">
        <v>1762</v>
      </c>
      <c r="E584" s="28" t="s">
        <v>1763</v>
      </c>
      <c r="F584" s="27" t="s">
        <v>602</v>
      </c>
      <c r="G584" s="29" t="s">
        <v>7</v>
      </c>
      <c r="H584" s="29" t="s">
        <v>1764</v>
      </c>
      <c r="I584" s="30">
        <v>64</v>
      </c>
    </row>
    <row r="585" spans="1:9" x14ac:dyDescent="0.2">
      <c r="A585" s="25"/>
      <c r="B585" s="31" t="s">
        <v>1765</v>
      </c>
      <c r="C585" s="27" t="s">
        <v>59</v>
      </c>
      <c r="D585" s="32" t="s">
        <v>1766</v>
      </c>
      <c r="E585" s="28" t="s">
        <v>1767</v>
      </c>
      <c r="F585" s="27" t="s">
        <v>611</v>
      </c>
      <c r="G585" s="29" t="s">
        <v>7</v>
      </c>
      <c r="H585" s="29" t="s">
        <v>1768</v>
      </c>
      <c r="I585" s="30">
        <v>93.25</v>
      </c>
    </row>
    <row r="586" spans="1:9" x14ac:dyDescent="0.2">
      <c r="A586" s="25"/>
      <c r="B586" s="59" t="s">
        <v>1769</v>
      </c>
      <c r="C586" s="27" t="s">
        <v>7</v>
      </c>
      <c r="D586" s="27" t="s">
        <v>7</v>
      </c>
      <c r="E586" s="28" t="s">
        <v>7</v>
      </c>
      <c r="F586" s="27" t="s">
        <v>7</v>
      </c>
      <c r="G586" s="29" t="s">
        <v>7</v>
      </c>
      <c r="H586" s="29" t="s">
        <v>7</v>
      </c>
      <c r="I586" s="33"/>
    </row>
    <row r="587" spans="1:9" x14ac:dyDescent="0.2">
      <c r="A587" s="25"/>
      <c r="B587" s="31" t="s">
        <v>1770</v>
      </c>
      <c r="C587" s="27" t="s">
        <v>59</v>
      </c>
      <c r="D587" s="32" t="s">
        <v>1771</v>
      </c>
      <c r="E587" s="28" t="s">
        <v>1772</v>
      </c>
      <c r="F587" s="27" t="s">
        <v>59</v>
      </c>
      <c r="G587" s="29" t="s">
        <v>7</v>
      </c>
      <c r="H587" s="29" t="s">
        <v>1773</v>
      </c>
      <c r="I587" s="30">
        <v>307</v>
      </c>
    </row>
    <row r="588" spans="1:9" x14ac:dyDescent="0.2">
      <c r="A588" s="25"/>
      <c r="B588" s="31" t="s">
        <v>1774</v>
      </c>
      <c r="C588" s="27">
        <v>10</v>
      </c>
      <c r="D588" s="32" t="s">
        <v>1775</v>
      </c>
      <c r="E588" s="28" t="s">
        <v>1776</v>
      </c>
      <c r="F588" s="27">
        <v>10</v>
      </c>
      <c r="G588" s="29"/>
      <c r="H588" s="97">
        <v>840213001414</v>
      </c>
      <c r="I588" s="30">
        <v>232</v>
      </c>
    </row>
    <row r="589" spans="1:9" x14ac:dyDescent="0.2">
      <c r="A589" s="25"/>
      <c r="B589" s="31" t="s">
        <v>1777</v>
      </c>
      <c r="C589" s="27" t="s">
        <v>266</v>
      </c>
      <c r="D589" s="32" t="s">
        <v>1778</v>
      </c>
      <c r="E589" s="28" t="s">
        <v>1779</v>
      </c>
      <c r="F589" s="27" t="s">
        <v>11</v>
      </c>
      <c r="G589" s="29" t="s">
        <v>7</v>
      </c>
      <c r="H589" s="29" t="s">
        <v>1780</v>
      </c>
      <c r="I589" s="30">
        <v>40</v>
      </c>
    </row>
    <row r="590" spans="1:9" x14ac:dyDescent="0.2">
      <c r="A590" s="25"/>
      <c r="B590" s="31" t="s">
        <v>1781</v>
      </c>
      <c r="C590" s="27" t="s">
        <v>266</v>
      </c>
      <c r="D590" s="32" t="s">
        <v>1782</v>
      </c>
      <c r="E590" s="28" t="s">
        <v>1783</v>
      </c>
      <c r="F590" s="27" t="s">
        <v>11</v>
      </c>
      <c r="G590" s="29" t="s">
        <v>7</v>
      </c>
      <c r="H590" s="29" t="s">
        <v>1784</v>
      </c>
      <c r="I590" s="30">
        <v>174.5</v>
      </c>
    </row>
    <row r="591" spans="1:9" x14ac:dyDescent="0.2">
      <c r="A591" s="25"/>
      <c r="B591" s="31" t="s">
        <v>1785</v>
      </c>
      <c r="C591" s="27" t="s">
        <v>266</v>
      </c>
      <c r="D591" s="32" t="s">
        <v>1786</v>
      </c>
      <c r="E591" s="28" t="s">
        <v>1787</v>
      </c>
      <c r="F591" s="27" t="s">
        <v>345</v>
      </c>
      <c r="G591" s="29" t="s">
        <v>7</v>
      </c>
      <c r="H591" s="29" t="s">
        <v>1788</v>
      </c>
      <c r="I591" s="30">
        <v>154</v>
      </c>
    </row>
    <row r="592" spans="1:9" x14ac:dyDescent="0.2">
      <c r="A592" s="25"/>
      <c r="B592" s="59" t="s">
        <v>1789</v>
      </c>
      <c r="C592" s="27" t="s">
        <v>7</v>
      </c>
      <c r="D592" s="27" t="s">
        <v>7</v>
      </c>
      <c r="E592" s="28" t="s">
        <v>7</v>
      </c>
      <c r="F592" s="27" t="s">
        <v>7</v>
      </c>
      <c r="G592" s="29" t="s">
        <v>7</v>
      </c>
      <c r="H592" s="29" t="s">
        <v>7</v>
      </c>
      <c r="I592" s="33"/>
    </row>
    <row r="593" spans="1:9" x14ac:dyDescent="0.2">
      <c r="A593" s="25"/>
      <c r="B593" s="31" t="s">
        <v>1790</v>
      </c>
      <c r="C593" s="27" t="s">
        <v>326</v>
      </c>
      <c r="D593" s="32" t="s">
        <v>1791</v>
      </c>
      <c r="E593" s="28" t="s">
        <v>1792</v>
      </c>
      <c r="F593" s="27" t="s">
        <v>909</v>
      </c>
      <c r="G593" s="29" t="s">
        <v>7</v>
      </c>
      <c r="H593" s="29" t="s">
        <v>1793</v>
      </c>
      <c r="I593" s="30">
        <v>960.5</v>
      </c>
    </row>
    <row r="594" spans="1:9" x14ac:dyDescent="0.2">
      <c r="A594" s="25"/>
      <c r="B594" s="31" t="s">
        <v>1794</v>
      </c>
      <c r="C594" s="27" t="s">
        <v>326</v>
      </c>
      <c r="D594" s="32" t="s">
        <v>1795</v>
      </c>
      <c r="E594" s="28" t="s">
        <v>1796</v>
      </c>
      <c r="F594" s="27" t="s">
        <v>197</v>
      </c>
      <c r="G594" s="29" t="s">
        <v>7</v>
      </c>
      <c r="H594" s="29" t="s">
        <v>1797</v>
      </c>
      <c r="I594" s="30">
        <v>830.5</v>
      </c>
    </row>
    <row r="595" spans="1:9" x14ac:dyDescent="0.2">
      <c r="A595" s="68"/>
      <c r="B595" s="31" t="s">
        <v>1798</v>
      </c>
      <c r="C595" s="27" t="s">
        <v>266</v>
      </c>
      <c r="D595" s="32" t="s">
        <v>1799</v>
      </c>
      <c r="E595" s="28" t="s">
        <v>1800</v>
      </c>
      <c r="F595" s="27" t="s">
        <v>943</v>
      </c>
      <c r="G595" s="39" t="s">
        <v>7</v>
      </c>
      <c r="H595" s="29" t="s">
        <v>1801</v>
      </c>
      <c r="I595" s="30">
        <v>1229</v>
      </c>
    </row>
    <row r="596" spans="1:9" x14ac:dyDescent="0.2">
      <c r="A596" s="68"/>
      <c r="B596" s="58" t="s">
        <v>1802</v>
      </c>
      <c r="C596" s="27" t="s">
        <v>7</v>
      </c>
      <c r="D596" s="27" t="s">
        <v>7</v>
      </c>
      <c r="E596" s="27" t="s">
        <v>7</v>
      </c>
      <c r="F596" s="27" t="s">
        <v>7</v>
      </c>
      <c r="G596" s="39" t="s">
        <v>7</v>
      </c>
      <c r="H596" s="39" t="s">
        <v>7</v>
      </c>
      <c r="I596" s="33"/>
    </row>
    <row r="597" spans="1:9" x14ac:dyDescent="0.2">
      <c r="A597" s="68"/>
      <c r="B597" s="31" t="s">
        <v>1803</v>
      </c>
      <c r="C597" s="27" t="s">
        <v>11</v>
      </c>
      <c r="D597" s="32" t="s">
        <v>1804</v>
      </c>
      <c r="E597" s="28" t="s">
        <v>1805</v>
      </c>
      <c r="F597" s="27" t="s">
        <v>11</v>
      </c>
      <c r="G597" s="39" t="s">
        <v>7</v>
      </c>
      <c r="H597" s="29" t="s">
        <v>1806</v>
      </c>
      <c r="I597" s="30">
        <v>106.5</v>
      </c>
    </row>
    <row r="598" spans="1:9" x14ac:dyDescent="0.2">
      <c r="A598" s="25"/>
      <c r="B598" s="31" t="s">
        <v>1807</v>
      </c>
      <c r="C598" s="27" t="s">
        <v>11</v>
      </c>
      <c r="D598" s="27" t="s">
        <v>1808</v>
      </c>
      <c r="E598" s="28" t="s">
        <v>1809</v>
      </c>
      <c r="F598" s="27" t="s">
        <v>11</v>
      </c>
      <c r="G598" s="39" t="s">
        <v>7</v>
      </c>
      <c r="H598" s="29" t="s">
        <v>1810</v>
      </c>
      <c r="I598" s="30">
        <v>159.5</v>
      </c>
    </row>
    <row r="599" spans="1:9" x14ac:dyDescent="0.2">
      <c r="A599" s="25"/>
      <c r="B599" s="31" t="s">
        <v>1811</v>
      </c>
      <c r="C599" s="27" t="s">
        <v>11</v>
      </c>
      <c r="D599" s="27" t="s">
        <v>1812</v>
      </c>
      <c r="E599" s="28" t="s">
        <v>1813</v>
      </c>
      <c r="F599" s="27" t="s">
        <v>83</v>
      </c>
      <c r="G599" s="29" t="s">
        <v>7</v>
      </c>
      <c r="H599" s="29" t="s">
        <v>1814</v>
      </c>
      <c r="I599" s="30">
        <v>262</v>
      </c>
    </row>
    <row r="600" spans="1:9" x14ac:dyDescent="0.2">
      <c r="A600" s="25"/>
      <c r="B600" s="31" t="s">
        <v>1815</v>
      </c>
      <c r="C600" s="27" t="s">
        <v>11</v>
      </c>
      <c r="D600" s="32" t="s">
        <v>1816</v>
      </c>
      <c r="E600" s="28" t="s">
        <v>1817</v>
      </c>
      <c r="F600" s="27" t="s">
        <v>128</v>
      </c>
      <c r="G600" s="29" t="s">
        <v>7</v>
      </c>
      <c r="H600" s="29" t="s">
        <v>1818</v>
      </c>
      <c r="I600" s="30">
        <v>1863</v>
      </c>
    </row>
    <row r="601" spans="1:9" x14ac:dyDescent="0.2">
      <c r="A601" s="25"/>
      <c r="B601" s="58" t="s">
        <v>1819</v>
      </c>
      <c r="C601" s="27" t="s">
        <v>7</v>
      </c>
      <c r="D601" s="27" t="s">
        <v>7</v>
      </c>
      <c r="E601" s="28" t="s">
        <v>7</v>
      </c>
      <c r="F601" s="27" t="s">
        <v>7</v>
      </c>
      <c r="G601" s="29" t="s">
        <v>7</v>
      </c>
      <c r="H601" s="29" t="s">
        <v>7</v>
      </c>
      <c r="I601" s="33"/>
    </row>
    <row r="602" spans="1:9" x14ac:dyDescent="0.2">
      <c r="A602" s="25"/>
      <c r="B602" s="31" t="s">
        <v>1820</v>
      </c>
      <c r="C602" s="27" t="s">
        <v>11</v>
      </c>
      <c r="D602" s="32" t="s">
        <v>1821</v>
      </c>
      <c r="E602" s="28" t="s">
        <v>1822</v>
      </c>
      <c r="F602" s="27" t="s">
        <v>350</v>
      </c>
      <c r="G602" s="39" t="s">
        <v>7</v>
      </c>
      <c r="H602" s="29" t="s">
        <v>1823</v>
      </c>
      <c r="I602" s="30">
        <v>770</v>
      </c>
    </row>
    <row r="603" spans="1:9" x14ac:dyDescent="0.2">
      <c r="A603" s="25"/>
      <c r="B603" s="31" t="s">
        <v>1824</v>
      </c>
      <c r="C603" s="27" t="s">
        <v>11</v>
      </c>
      <c r="D603" s="32" t="s">
        <v>1825</v>
      </c>
      <c r="E603" s="28" t="s">
        <v>1826</v>
      </c>
      <c r="F603" s="27" t="s">
        <v>350</v>
      </c>
      <c r="G603" s="39" t="s">
        <v>7</v>
      </c>
      <c r="H603" s="29" t="s">
        <v>1827</v>
      </c>
      <c r="I603" s="30">
        <v>770</v>
      </c>
    </row>
    <row r="604" spans="1:9" x14ac:dyDescent="0.2">
      <c r="A604" s="25"/>
      <c r="B604" s="31" t="s">
        <v>1828</v>
      </c>
      <c r="C604" s="27" t="s">
        <v>11</v>
      </c>
      <c r="D604" s="32" t="s">
        <v>1829</v>
      </c>
      <c r="E604" s="28" t="s">
        <v>1830</v>
      </c>
      <c r="F604" s="27" t="s">
        <v>602</v>
      </c>
      <c r="G604" s="29" t="s">
        <v>7</v>
      </c>
      <c r="H604" s="29" t="s">
        <v>1831</v>
      </c>
      <c r="I604" s="30">
        <v>688</v>
      </c>
    </row>
    <row r="605" spans="1:9" x14ac:dyDescent="0.2">
      <c r="A605" s="25"/>
      <c r="B605" s="31" t="s">
        <v>1832</v>
      </c>
      <c r="C605" s="27" t="s">
        <v>11</v>
      </c>
      <c r="D605" s="32" t="s">
        <v>1833</v>
      </c>
      <c r="E605" s="28" t="s">
        <v>1834</v>
      </c>
      <c r="F605" s="27" t="s">
        <v>350</v>
      </c>
      <c r="G605" s="29" t="s">
        <v>7</v>
      </c>
      <c r="H605" s="29" t="s">
        <v>1835</v>
      </c>
      <c r="I605" s="30">
        <v>459</v>
      </c>
    </row>
    <row r="606" spans="1:9" x14ac:dyDescent="0.2">
      <c r="A606" s="25"/>
      <c r="B606" s="31" t="s">
        <v>1836</v>
      </c>
      <c r="C606" s="32" t="s">
        <v>544</v>
      </c>
      <c r="D606" s="32" t="s">
        <v>1837</v>
      </c>
      <c r="E606" s="28" t="s">
        <v>1838</v>
      </c>
      <c r="F606" s="27" t="s">
        <v>95</v>
      </c>
      <c r="G606" s="29" t="s">
        <v>7</v>
      </c>
      <c r="H606" s="29" t="s">
        <v>1839</v>
      </c>
      <c r="I606" s="30">
        <v>838</v>
      </c>
    </row>
    <row r="607" spans="1:9" x14ac:dyDescent="0.2">
      <c r="A607" s="25"/>
      <c r="B607" s="31" t="s">
        <v>1840</v>
      </c>
      <c r="C607" s="32" t="s">
        <v>544</v>
      </c>
      <c r="D607" s="32" t="s">
        <v>1841</v>
      </c>
      <c r="E607" s="28" t="s">
        <v>1842</v>
      </c>
      <c r="F607" s="27" t="s">
        <v>1187</v>
      </c>
      <c r="G607" s="29" t="s">
        <v>7</v>
      </c>
      <c r="H607" s="29" t="s">
        <v>1843</v>
      </c>
      <c r="I607" s="30">
        <v>1082</v>
      </c>
    </row>
    <row r="608" spans="1:9" x14ac:dyDescent="0.2">
      <c r="A608" s="25"/>
      <c r="B608" s="31" t="s">
        <v>1844</v>
      </c>
      <c r="C608" s="27" t="s">
        <v>11</v>
      </c>
      <c r="D608" s="32" t="s">
        <v>1845</v>
      </c>
      <c r="E608" s="28" t="s">
        <v>1846</v>
      </c>
      <c r="F608" s="27" t="s">
        <v>11</v>
      </c>
      <c r="G608" s="39" t="s">
        <v>7</v>
      </c>
      <c r="H608" s="29" t="s">
        <v>1847</v>
      </c>
      <c r="I608" s="30">
        <v>34.5</v>
      </c>
    </row>
    <row r="609" spans="1:9" x14ac:dyDescent="0.2">
      <c r="A609" s="25"/>
      <c r="B609" s="58" t="s">
        <v>1848</v>
      </c>
      <c r="C609" s="27" t="s">
        <v>7</v>
      </c>
      <c r="D609" s="27" t="s">
        <v>7</v>
      </c>
      <c r="E609" s="28" t="s">
        <v>7</v>
      </c>
      <c r="F609" s="27" t="s">
        <v>7</v>
      </c>
      <c r="G609" s="29" t="s">
        <v>7</v>
      </c>
      <c r="H609" s="29" t="s">
        <v>7</v>
      </c>
      <c r="I609" s="33"/>
    </row>
    <row r="610" spans="1:9" x14ac:dyDescent="0.2">
      <c r="A610" s="25"/>
      <c r="B610" s="31" t="s">
        <v>1849</v>
      </c>
      <c r="C610" s="27" t="s">
        <v>11</v>
      </c>
      <c r="D610" s="32" t="s">
        <v>1850</v>
      </c>
      <c r="E610" s="28" t="s">
        <v>1851</v>
      </c>
      <c r="F610" s="27" t="s">
        <v>11</v>
      </c>
      <c r="G610" s="39" t="s">
        <v>7</v>
      </c>
      <c r="H610" s="29" t="s">
        <v>1852</v>
      </c>
      <c r="I610" s="30">
        <v>56.75</v>
      </c>
    </row>
    <row r="611" spans="1:9" x14ac:dyDescent="0.2">
      <c r="A611" s="25"/>
      <c r="B611" s="31" t="s">
        <v>1853</v>
      </c>
      <c r="C611" s="27" t="s">
        <v>11</v>
      </c>
      <c r="D611" s="32" t="s">
        <v>1854</v>
      </c>
      <c r="E611" s="28" t="s">
        <v>1855</v>
      </c>
      <c r="F611" s="27" t="s">
        <v>11</v>
      </c>
      <c r="G611" s="39" t="s">
        <v>7</v>
      </c>
      <c r="H611" s="29" t="s">
        <v>1856</v>
      </c>
      <c r="I611" s="30">
        <v>56.75</v>
      </c>
    </row>
    <row r="612" spans="1:9" x14ac:dyDescent="0.2">
      <c r="A612" s="25"/>
      <c r="B612" s="34" t="s">
        <v>7</v>
      </c>
      <c r="C612" s="27" t="s">
        <v>7</v>
      </c>
      <c r="D612" s="27" t="s">
        <v>7</v>
      </c>
      <c r="E612" s="27" t="s">
        <v>7</v>
      </c>
      <c r="F612" s="27" t="s">
        <v>7</v>
      </c>
      <c r="G612" s="86" t="s">
        <v>7</v>
      </c>
      <c r="H612" s="86" t="s">
        <v>7</v>
      </c>
      <c r="I612" s="33"/>
    </row>
    <row r="613" spans="1:9" ht="25.5" x14ac:dyDescent="0.2">
      <c r="A613" s="48"/>
      <c r="B613" s="22" t="s">
        <v>1857</v>
      </c>
      <c r="C613" s="27" t="s">
        <v>7</v>
      </c>
      <c r="D613" s="27" t="s">
        <v>7</v>
      </c>
      <c r="E613" s="27" t="s">
        <v>7</v>
      </c>
      <c r="F613" s="27" t="s">
        <v>7</v>
      </c>
      <c r="G613" s="86" t="s">
        <v>7</v>
      </c>
      <c r="H613" s="86" t="s">
        <v>7</v>
      </c>
      <c r="I613" s="33"/>
    </row>
    <row r="614" spans="1:9" ht="47.25" x14ac:dyDescent="0.2">
      <c r="A614" s="48"/>
      <c r="B614" s="31" t="s">
        <v>1858</v>
      </c>
      <c r="C614" s="87" t="s">
        <v>1859</v>
      </c>
      <c r="D614" s="32" t="s">
        <v>1860</v>
      </c>
      <c r="E614" s="28" t="s">
        <v>1861</v>
      </c>
      <c r="F614" s="27" t="s">
        <v>59</v>
      </c>
      <c r="G614" s="39" t="s">
        <v>7</v>
      </c>
      <c r="H614" s="29" t="s">
        <v>1862</v>
      </c>
      <c r="I614" s="30">
        <v>81.75</v>
      </c>
    </row>
    <row r="615" spans="1:9" ht="16.5" x14ac:dyDescent="0.2">
      <c r="A615" s="35"/>
      <c r="B615" s="31" t="s">
        <v>1863</v>
      </c>
      <c r="C615" s="88" t="s">
        <v>611</v>
      </c>
      <c r="D615" s="32" t="s">
        <v>1864</v>
      </c>
      <c r="E615" s="28" t="s">
        <v>1865</v>
      </c>
      <c r="F615" s="27" t="s">
        <v>1866</v>
      </c>
      <c r="G615" s="39" t="s">
        <v>7</v>
      </c>
      <c r="H615" s="150" t="s">
        <v>3475</v>
      </c>
      <c r="I615" s="30">
        <v>475.5</v>
      </c>
    </row>
    <row r="616" spans="1:9" ht="31.5" x14ac:dyDescent="0.2">
      <c r="A616" s="25"/>
      <c r="B616" s="31" t="s">
        <v>1867</v>
      </c>
      <c r="C616" s="87" t="s">
        <v>1868</v>
      </c>
      <c r="D616" s="32" t="s">
        <v>1869</v>
      </c>
      <c r="E616" s="28" t="s">
        <v>1870</v>
      </c>
      <c r="F616" s="27" t="s">
        <v>59</v>
      </c>
      <c r="G616" s="39" t="s">
        <v>7</v>
      </c>
      <c r="H616" s="29" t="s">
        <v>1871</v>
      </c>
      <c r="I616" s="30">
        <v>106.5</v>
      </c>
    </row>
    <row r="617" spans="1:9" x14ac:dyDescent="0.2">
      <c r="A617" s="25"/>
      <c r="B617" s="31" t="s">
        <v>1872</v>
      </c>
      <c r="C617" s="37" t="s">
        <v>7</v>
      </c>
      <c r="D617" s="27" t="s">
        <v>7</v>
      </c>
      <c r="E617" s="28" t="s">
        <v>7</v>
      </c>
      <c r="F617" s="27" t="s">
        <v>7</v>
      </c>
      <c r="G617" s="39" t="s">
        <v>7</v>
      </c>
      <c r="H617" s="29" t="s">
        <v>7</v>
      </c>
      <c r="I617" s="33"/>
    </row>
    <row r="618" spans="1:9" ht="25.5" x14ac:dyDescent="0.2">
      <c r="A618" s="84"/>
      <c r="B618" s="34" t="s">
        <v>7</v>
      </c>
      <c r="C618" s="37" t="s">
        <v>7</v>
      </c>
      <c r="D618" s="27" t="s">
        <v>7</v>
      </c>
      <c r="E618" s="28" t="s">
        <v>7</v>
      </c>
      <c r="F618" s="27" t="s">
        <v>7</v>
      </c>
      <c r="G618" s="39" t="s">
        <v>7</v>
      </c>
      <c r="H618" s="29" t="s">
        <v>7</v>
      </c>
      <c r="I618" s="33"/>
    </row>
    <row r="619" spans="1:9" ht="25.5" x14ac:dyDescent="0.2">
      <c r="A619" s="25"/>
      <c r="B619" s="64" t="s">
        <v>1873</v>
      </c>
      <c r="C619" s="66" t="s">
        <v>7</v>
      </c>
      <c r="D619" s="66" t="s">
        <v>7</v>
      </c>
      <c r="E619" s="66" t="s">
        <v>7</v>
      </c>
      <c r="F619" s="66" t="s">
        <v>7</v>
      </c>
      <c r="G619" s="89" t="s">
        <v>7</v>
      </c>
      <c r="H619" s="89" t="s">
        <v>7</v>
      </c>
      <c r="I619" s="33"/>
    </row>
    <row r="620" spans="1:9" x14ac:dyDescent="0.25">
      <c r="A620" s="25"/>
      <c r="B620" s="90" t="s">
        <v>1874</v>
      </c>
      <c r="C620" s="27" t="s">
        <v>11</v>
      </c>
      <c r="D620" s="91">
        <v>300561</v>
      </c>
      <c r="E620" s="99" t="s">
        <v>3567</v>
      </c>
      <c r="F620" s="27">
        <v>1</v>
      </c>
      <c r="G620" s="27" t="s">
        <v>7</v>
      </c>
      <c r="H620" s="93">
        <v>840213000301</v>
      </c>
      <c r="I620" s="30">
        <v>516.5</v>
      </c>
    </row>
    <row r="621" spans="1:9" x14ac:dyDescent="0.2">
      <c r="A621" s="25"/>
      <c r="B621" s="31" t="s">
        <v>1875</v>
      </c>
      <c r="C621" s="27" t="s">
        <v>11</v>
      </c>
      <c r="D621" s="27" t="s">
        <v>1876</v>
      </c>
      <c r="E621" s="28" t="s">
        <v>1877</v>
      </c>
      <c r="F621" s="27" t="s">
        <v>11</v>
      </c>
      <c r="G621" s="94" t="s">
        <v>7</v>
      </c>
      <c r="H621" s="29" t="s">
        <v>1878</v>
      </c>
      <c r="I621" s="30">
        <v>460.5</v>
      </c>
    </row>
    <row r="622" spans="1:9" x14ac:dyDescent="0.2">
      <c r="A622" s="25"/>
      <c r="B622" s="31" t="s">
        <v>1879</v>
      </c>
      <c r="C622" s="27" t="s">
        <v>11</v>
      </c>
      <c r="D622" s="27" t="s">
        <v>1880</v>
      </c>
      <c r="E622" s="28" t="s">
        <v>1881</v>
      </c>
      <c r="F622" s="27" t="s">
        <v>11</v>
      </c>
      <c r="G622" s="94" t="s">
        <v>7</v>
      </c>
      <c r="H622" s="28" t="s">
        <v>1882</v>
      </c>
      <c r="I622" s="30">
        <v>86.5</v>
      </c>
    </row>
    <row r="623" spans="1:9" x14ac:dyDescent="0.2">
      <c r="A623" s="25"/>
      <c r="B623" s="31" t="s">
        <v>1883</v>
      </c>
      <c r="C623" s="27" t="s">
        <v>11</v>
      </c>
      <c r="D623" s="27" t="s">
        <v>1884</v>
      </c>
      <c r="E623" s="28" t="s">
        <v>1885</v>
      </c>
      <c r="F623" s="27" t="s">
        <v>11</v>
      </c>
      <c r="G623" s="94" t="s">
        <v>7</v>
      </c>
      <c r="H623" s="29" t="s">
        <v>1886</v>
      </c>
      <c r="I623" s="30">
        <v>154</v>
      </c>
    </row>
    <row r="624" spans="1:9" ht="31.5" x14ac:dyDescent="0.2">
      <c r="A624" s="25"/>
      <c r="B624" s="31" t="s">
        <v>1887</v>
      </c>
      <c r="C624" s="27" t="s">
        <v>11</v>
      </c>
      <c r="D624" s="27" t="s">
        <v>1888</v>
      </c>
      <c r="E624" s="28" t="s">
        <v>1889</v>
      </c>
      <c r="F624" s="27" t="s">
        <v>345</v>
      </c>
      <c r="G624" s="29" t="s">
        <v>7</v>
      </c>
      <c r="H624" s="29" t="s">
        <v>1890</v>
      </c>
      <c r="I624" s="30">
        <v>1425</v>
      </c>
    </row>
    <row r="625" spans="1:9" x14ac:dyDescent="0.2">
      <c r="A625" s="25"/>
      <c r="B625" s="31" t="s">
        <v>1891</v>
      </c>
      <c r="C625" s="27" t="s">
        <v>11</v>
      </c>
      <c r="D625" s="32" t="s">
        <v>1892</v>
      </c>
      <c r="E625" s="28" t="s">
        <v>1893</v>
      </c>
      <c r="F625" s="27" t="s">
        <v>345</v>
      </c>
      <c r="G625" s="94" t="s">
        <v>7</v>
      </c>
      <c r="H625" s="29" t="s">
        <v>1894</v>
      </c>
      <c r="I625" s="30">
        <v>267</v>
      </c>
    </row>
    <row r="626" spans="1:9" x14ac:dyDescent="0.2">
      <c r="A626" s="25"/>
      <c r="B626" s="31" t="s">
        <v>1895</v>
      </c>
      <c r="C626" s="27" t="s">
        <v>11</v>
      </c>
      <c r="D626" s="32" t="s">
        <v>1896</v>
      </c>
      <c r="E626" s="28" t="s">
        <v>1897</v>
      </c>
      <c r="F626" s="27" t="s">
        <v>345</v>
      </c>
      <c r="G626" s="94" t="s">
        <v>7</v>
      </c>
      <c r="H626" s="29" t="s">
        <v>1898</v>
      </c>
      <c r="I626" s="30">
        <v>326</v>
      </c>
    </row>
    <row r="627" spans="1:9" x14ac:dyDescent="0.2">
      <c r="A627" s="25"/>
      <c r="B627" s="31" t="s">
        <v>1899</v>
      </c>
      <c r="C627" s="27" t="s">
        <v>11</v>
      </c>
      <c r="D627" s="32" t="s">
        <v>1900</v>
      </c>
      <c r="E627" s="28" t="s">
        <v>1901</v>
      </c>
      <c r="F627" s="27" t="s">
        <v>345</v>
      </c>
      <c r="G627" s="39" t="s">
        <v>7</v>
      </c>
      <c r="H627" s="29" t="s">
        <v>1902</v>
      </c>
      <c r="I627" s="30">
        <v>197.5</v>
      </c>
    </row>
    <row r="628" spans="1:9" x14ac:dyDescent="0.25">
      <c r="A628" s="25"/>
      <c r="B628" s="90" t="s">
        <v>1903</v>
      </c>
      <c r="C628" s="27"/>
      <c r="D628" s="91"/>
      <c r="E628" s="92"/>
      <c r="F628" s="27"/>
      <c r="G628" s="27"/>
      <c r="H628" s="93"/>
      <c r="I628" s="30"/>
    </row>
    <row r="629" spans="1:9" ht="25.5" x14ac:dyDescent="0.2">
      <c r="A629" s="84"/>
      <c r="B629" s="34" t="s">
        <v>7</v>
      </c>
      <c r="C629" s="27" t="s">
        <v>7</v>
      </c>
      <c r="D629" s="27" t="s">
        <v>7</v>
      </c>
      <c r="E629" s="28" t="s">
        <v>7</v>
      </c>
      <c r="F629" s="27" t="s">
        <v>7</v>
      </c>
      <c r="G629" s="94" t="s">
        <v>7</v>
      </c>
      <c r="H629" s="94" t="s">
        <v>7</v>
      </c>
      <c r="I629" s="33"/>
    </row>
    <row r="630" spans="1:9" ht="25.5" x14ac:dyDescent="0.2">
      <c r="A630" s="25"/>
      <c r="B630" s="65" t="s">
        <v>1904</v>
      </c>
      <c r="C630" s="66" t="s">
        <v>7</v>
      </c>
      <c r="D630" s="66" t="s">
        <v>7</v>
      </c>
      <c r="E630" s="66" t="s">
        <v>7</v>
      </c>
      <c r="F630" s="66" t="s">
        <v>7</v>
      </c>
      <c r="G630" s="67" t="s">
        <v>7</v>
      </c>
      <c r="H630" s="67" t="s">
        <v>7</v>
      </c>
      <c r="I630" s="33"/>
    </row>
    <row r="631" spans="1:9" x14ac:dyDescent="0.2">
      <c r="A631" s="25"/>
      <c r="B631" s="31" t="s">
        <v>1905</v>
      </c>
      <c r="C631" s="27" t="s">
        <v>11</v>
      </c>
      <c r="D631" s="32" t="s">
        <v>1906</v>
      </c>
      <c r="E631" s="28" t="s">
        <v>1907</v>
      </c>
      <c r="F631" s="27" t="s">
        <v>611</v>
      </c>
      <c r="G631" s="29" t="s">
        <v>7</v>
      </c>
      <c r="H631" s="28" t="s">
        <v>1908</v>
      </c>
      <c r="I631" s="30">
        <v>582.5</v>
      </c>
    </row>
    <row r="632" spans="1:9" x14ac:dyDescent="0.2">
      <c r="A632" s="25"/>
      <c r="B632" s="31" t="s">
        <v>1909</v>
      </c>
      <c r="C632" s="27" t="s">
        <v>11</v>
      </c>
      <c r="D632" s="27" t="s">
        <v>1910</v>
      </c>
      <c r="E632" s="28" t="s">
        <v>1911</v>
      </c>
      <c r="F632" s="27" t="s">
        <v>11</v>
      </c>
      <c r="G632" s="29" t="s">
        <v>7</v>
      </c>
      <c r="H632" s="28" t="s">
        <v>1912</v>
      </c>
      <c r="I632" s="30">
        <v>134.5</v>
      </c>
    </row>
    <row r="633" spans="1:9" x14ac:dyDescent="0.2">
      <c r="A633" s="25"/>
      <c r="B633" s="31" t="s">
        <v>1913</v>
      </c>
      <c r="C633" s="27" t="s">
        <v>11</v>
      </c>
      <c r="D633" s="32" t="s">
        <v>1914</v>
      </c>
      <c r="E633" s="28" t="s">
        <v>1915</v>
      </c>
      <c r="F633" s="27" t="s">
        <v>602</v>
      </c>
      <c r="G633" s="29" t="s">
        <v>7</v>
      </c>
      <c r="H633" s="28" t="s">
        <v>1916</v>
      </c>
      <c r="I633" s="30">
        <v>372.5</v>
      </c>
    </row>
    <row r="634" spans="1:9" x14ac:dyDescent="0.2">
      <c r="A634" s="25"/>
      <c r="B634" s="31" t="s">
        <v>1917</v>
      </c>
      <c r="C634" s="27" t="s">
        <v>11</v>
      </c>
      <c r="D634" s="32" t="s">
        <v>1918</v>
      </c>
      <c r="E634" s="28" t="s">
        <v>1919</v>
      </c>
      <c r="F634" s="27" t="s">
        <v>345</v>
      </c>
      <c r="G634" s="29" t="s">
        <v>7</v>
      </c>
      <c r="H634" s="28" t="s">
        <v>1920</v>
      </c>
      <c r="I634" s="30">
        <v>493</v>
      </c>
    </row>
    <row r="635" spans="1:9" x14ac:dyDescent="0.2">
      <c r="A635" s="25"/>
      <c r="B635" s="31" t="s">
        <v>1921</v>
      </c>
      <c r="C635" s="27" t="s">
        <v>11</v>
      </c>
      <c r="D635" s="32" t="s">
        <v>1922</v>
      </c>
      <c r="E635" s="28" t="s">
        <v>1923</v>
      </c>
      <c r="F635" s="27" t="s">
        <v>345</v>
      </c>
      <c r="G635" s="29" t="s">
        <v>7</v>
      </c>
      <c r="H635" s="28" t="s">
        <v>1924</v>
      </c>
      <c r="I635" s="30">
        <v>565</v>
      </c>
    </row>
    <row r="636" spans="1:9" x14ac:dyDescent="0.2">
      <c r="A636" s="25"/>
      <c r="B636" s="31" t="s">
        <v>1925</v>
      </c>
      <c r="C636" s="27" t="s">
        <v>11</v>
      </c>
      <c r="D636" s="32" t="s">
        <v>1926</v>
      </c>
      <c r="E636" s="28" t="s">
        <v>1927</v>
      </c>
      <c r="F636" s="27" t="s">
        <v>345</v>
      </c>
      <c r="G636" s="29" t="s">
        <v>7</v>
      </c>
      <c r="H636" s="28" t="s">
        <v>1928</v>
      </c>
      <c r="I636" s="30">
        <v>702</v>
      </c>
    </row>
    <row r="637" spans="1:9" x14ac:dyDescent="0.2">
      <c r="A637" s="25"/>
      <c r="B637" s="31" t="s">
        <v>1929</v>
      </c>
      <c r="C637" s="27" t="s">
        <v>11</v>
      </c>
      <c r="D637" s="27" t="s">
        <v>1930</v>
      </c>
      <c r="E637" s="28" t="s">
        <v>1931</v>
      </c>
      <c r="F637" s="27" t="s">
        <v>11</v>
      </c>
      <c r="G637" s="29" t="s">
        <v>7</v>
      </c>
      <c r="H637" s="28" t="s">
        <v>1932</v>
      </c>
      <c r="I637" s="30">
        <v>91</v>
      </c>
    </row>
    <row r="638" spans="1:9" x14ac:dyDescent="0.2">
      <c r="A638" s="25"/>
      <c r="B638" s="31" t="s">
        <v>1933</v>
      </c>
      <c r="C638" s="27" t="s">
        <v>11</v>
      </c>
      <c r="D638" s="27" t="s">
        <v>1934</v>
      </c>
      <c r="E638" s="28" t="s">
        <v>1935</v>
      </c>
      <c r="F638" s="27" t="s">
        <v>11</v>
      </c>
      <c r="G638" s="29" t="s">
        <v>7</v>
      </c>
      <c r="H638" s="28" t="s">
        <v>1936</v>
      </c>
      <c r="I638" s="30">
        <v>91</v>
      </c>
    </row>
    <row r="639" spans="1:9" x14ac:dyDescent="0.2">
      <c r="A639" s="25"/>
      <c r="B639" s="31" t="s">
        <v>1937</v>
      </c>
      <c r="C639" s="27" t="s">
        <v>11</v>
      </c>
      <c r="D639" s="32" t="s">
        <v>1938</v>
      </c>
      <c r="E639" s="28" t="s">
        <v>1939</v>
      </c>
      <c r="F639" s="27" t="s">
        <v>11</v>
      </c>
      <c r="G639" s="29" t="s">
        <v>7</v>
      </c>
      <c r="H639" s="28" t="s">
        <v>1940</v>
      </c>
      <c r="I639" s="30">
        <v>205</v>
      </c>
    </row>
    <row r="640" spans="1:9" ht="25.5" x14ac:dyDescent="0.2">
      <c r="A640" s="84"/>
      <c r="B640" s="34" t="s">
        <v>7</v>
      </c>
      <c r="C640" s="27" t="s">
        <v>7</v>
      </c>
      <c r="D640" s="27" t="s">
        <v>7</v>
      </c>
      <c r="E640" s="27" t="s">
        <v>7</v>
      </c>
      <c r="F640" s="27" t="s">
        <v>7</v>
      </c>
      <c r="G640" s="86" t="s">
        <v>7</v>
      </c>
      <c r="H640" s="86" t="s">
        <v>7</v>
      </c>
      <c r="I640" s="33"/>
    </row>
    <row r="641" spans="1:9" ht="25.5" x14ac:dyDescent="0.2">
      <c r="A641" s="25"/>
      <c r="B641" s="61" t="s">
        <v>1941</v>
      </c>
      <c r="C641" s="27"/>
      <c r="D641" s="27"/>
      <c r="E641" s="28"/>
      <c r="F641" s="27"/>
      <c r="G641" s="29"/>
      <c r="H641" s="29"/>
      <c r="I641" s="33"/>
    </row>
    <row r="642" spans="1:9" x14ac:dyDescent="0.2">
      <c r="A642" s="25"/>
      <c r="B642" s="60" t="s">
        <v>1942</v>
      </c>
      <c r="C642" s="27"/>
      <c r="D642" s="27"/>
      <c r="E642" s="28"/>
      <c r="F642" s="27" t="s">
        <v>7</v>
      </c>
      <c r="G642" s="29" t="s">
        <v>7</v>
      </c>
      <c r="H642" s="29" t="s">
        <v>7</v>
      </c>
      <c r="I642" s="33"/>
    </row>
    <row r="643" spans="1:9" x14ac:dyDescent="0.2">
      <c r="A643" s="25"/>
      <c r="B643" s="31" t="s">
        <v>1943</v>
      </c>
      <c r="C643" s="27" t="s">
        <v>11</v>
      </c>
      <c r="D643" s="32" t="s">
        <v>1944</v>
      </c>
      <c r="E643" s="28" t="s">
        <v>1945</v>
      </c>
      <c r="F643" s="32" t="s">
        <v>1946</v>
      </c>
      <c r="G643" s="29" t="s">
        <v>7</v>
      </c>
      <c r="H643" s="29" t="s">
        <v>1947</v>
      </c>
      <c r="I643" s="30">
        <v>2141</v>
      </c>
    </row>
    <row r="644" spans="1:9" x14ac:dyDescent="0.2">
      <c r="A644" s="25"/>
      <c r="B644" s="31" t="s">
        <v>1948</v>
      </c>
      <c r="C644" s="27" t="s">
        <v>11</v>
      </c>
      <c r="D644" s="32" t="s">
        <v>1949</v>
      </c>
      <c r="E644" s="28" t="s">
        <v>1950</v>
      </c>
      <c r="F644" s="32" t="s">
        <v>1946</v>
      </c>
      <c r="G644" s="29" t="s">
        <v>7</v>
      </c>
      <c r="H644" s="29" t="s">
        <v>1951</v>
      </c>
      <c r="I644" s="30">
        <v>2362</v>
      </c>
    </row>
    <row r="645" spans="1:9" x14ac:dyDescent="0.2">
      <c r="A645" s="25"/>
      <c r="B645" s="31" t="s">
        <v>1952</v>
      </c>
      <c r="C645" s="27" t="s">
        <v>11</v>
      </c>
      <c r="D645" s="32" t="s">
        <v>1953</v>
      </c>
      <c r="E645" s="28" t="s">
        <v>1954</v>
      </c>
      <c r="F645" s="32" t="s">
        <v>1946</v>
      </c>
      <c r="G645" s="29" t="s">
        <v>7</v>
      </c>
      <c r="H645" s="29" t="s">
        <v>1955</v>
      </c>
      <c r="I645" s="30">
        <v>2376</v>
      </c>
    </row>
    <row r="646" spans="1:9" x14ac:dyDescent="0.2">
      <c r="A646" s="25"/>
      <c r="B646" s="31" t="s">
        <v>1956</v>
      </c>
      <c r="C646" s="27" t="s">
        <v>11</v>
      </c>
      <c r="D646" s="32" t="s">
        <v>1957</v>
      </c>
      <c r="E646" s="28" t="s">
        <v>1958</v>
      </c>
      <c r="F646" s="32" t="s">
        <v>1946</v>
      </c>
      <c r="G646" s="29" t="s">
        <v>7</v>
      </c>
      <c r="H646" s="29" t="s">
        <v>1959</v>
      </c>
      <c r="I646" s="30">
        <v>2530</v>
      </c>
    </row>
    <row r="647" spans="1:9" x14ac:dyDescent="0.2">
      <c r="A647" s="25"/>
      <c r="B647" s="31" t="s">
        <v>1960</v>
      </c>
      <c r="C647" s="27" t="s">
        <v>11</v>
      </c>
      <c r="D647" s="32" t="s">
        <v>1961</v>
      </c>
      <c r="E647" s="28" t="s">
        <v>1962</v>
      </c>
      <c r="F647" s="32" t="s">
        <v>1963</v>
      </c>
      <c r="G647" s="29" t="s">
        <v>7</v>
      </c>
      <c r="H647" s="29" t="s">
        <v>1964</v>
      </c>
      <c r="I647" s="30">
        <v>2674</v>
      </c>
    </row>
    <row r="648" spans="1:9" x14ac:dyDescent="0.2">
      <c r="A648" s="25"/>
      <c r="B648" s="31" t="s">
        <v>1965</v>
      </c>
      <c r="C648" s="27" t="s">
        <v>11</v>
      </c>
      <c r="D648" s="32" t="s">
        <v>1966</v>
      </c>
      <c r="E648" s="28" t="s">
        <v>1967</v>
      </c>
      <c r="F648" s="32" t="s">
        <v>1963</v>
      </c>
      <c r="G648" s="29" t="s">
        <v>7</v>
      </c>
      <c r="H648" s="29" t="s">
        <v>1968</v>
      </c>
      <c r="I648" s="30">
        <v>2823</v>
      </c>
    </row>
    <row r="649" spans="1:9" x14ac:dyDescent="0.2">
      <c r="A649" s="25"/>
      <c r="B649" s="31" t="s">
        <v>1969</v>
      </c>
      <c r="C649" s="27" t="s">
        <v>11</v>
      </c>
      <c r="D649" s="32" t="s">
        <v>1970</v>
      </c>
      <c r="E649" s="28" t="s">
        <v>1971</v>
      </c>
      <c r="F649" s="32" t="s">
        <v>1963</v>
      </c>
      <c r="G649" s="29" t="s">
        <v>7</v>
      </c>
      <c r="H649" s="29" t="s">
        <v>1972</v>
      </c>
      <c r="I649" s="30">
        <v>2968</v>
      </c>
    </row>
    <row r="650" spans="1:9" x14ac:dyDescent="0.2">
      <c r="A650" s="25"/>
      <c r="B650" s="31" t="s">
        <v>1973</v>
      </c>
      <c r="C650" s="27" t="s">
        <v>11</v>
      </c>
      <c r="D650" s="32" t="s">
        <v>1974</v>
      </c>
      <c r="E650" s="28" t="s">
        <v>1975</v>
      </c>
      <c r="F650" s="32" t="s">
        <v>1963</v>
      </c>
      <c r="G650" s="29" t="s">
        <v>7</v>
      </c>
      <c r="H650" s="29" t="s">
        <v>1976</v>
      </c>
      <c r="I650" s="30">
        <v>3116</v>
      </c>
    </row>
    <row r="651" spans="1:9" x14ac:dyDescent="0.2">
      <c r="A651" s="25"/>
      <c r="B651" s="31" t="s">
        <v>1977</v>
      </c>
      <c r="C651" s="27" t="s">
        <v>11</v>
      </c>
      <c r="D651" s="32" t="s">
        <v>1978</v>
      </c>
      <c r="E651" s="28" t="s">
        <v>1979</v>
      </c>
      <c r="F651" s="32" t="s">
        <v>1963</v>
      </c>
      <c r="G651" s="29" t="s">
        <v>7</v>
      </c>
      <c r="H651" s="29" t="s">
        <v>1980</v>
      </c>
      <c r="I651" s="30">
        <v>3260</v>
      </c>
    </row>
    <row r="652" spans="1:9" x14ac:dyDescent="0.2">
      <c r="A652" s="25"/>
      <c r="B652" s="31" t="s">
        <v>1981</v>
      </c>
      <c r="C652" s="27" t="s">
        <v>11</v>
      </c>
      <c r="D652" s="32" t="s">
        <v>1982</v>
      </c>
      <c r="E652" s="28" t="s">
        <v>1983</v>
      </c>
      <c r="F652" s="32" t="s">
        <v>1963</v>
      </c>
      <c r="G652" s="29" t="s">
        <v>7</v>
      </c>
      <c r="H652" s="29" t="s">
        <v>1984</v>
      </c>
      <c r="I652" s="30">
        <v>3414</v>
      </c>
    </row>
    <row r="653" spans="1:9" x14ac:dyDescent="0.2">
      <c r="A653" s="25"/>
      <c r="B653" s="31" t="s">
        <v>1985</v>
      </c>
      <c r="C653" s="27" t="s">
        <v>11</v>
      </c>
      <c r="D653" s="32" t="s">
        <v>1986</v>
      </c>
      <c r="E653" s="28" t="s">
        <v>1987</v>
      </c>
      <c r="F653" s="32" t="s">
        <v>1963</v>
      </c>
      <c r="G653" s="29" t="s">
        <v>7</v>
      </c>
      <c r="H653" s="29" t="s">
        <v>1988</v>
      </c>
      <c r="I653" s="30">
        <v>3561</v>
      </c>
    </row>
    <row r="654" spans="1:9" x14ac:dyDescent="0.2">
      <c r="A654" s="25"/>
      <c r="B654" s="60" t="s">
        <v>1989</v>
      </c>
      <c r="C654" s="27"/>
      <c r="D654" s="27" t="s">
        <v>7</v>
      </c>
      <c r="E654" s="28" t="s">
        <v>7</v>
      </c>
      <c r="F654" s="27" t="s">
        <v>7</v>
      </c>
      <c r="G654" s="29" t="s">
        <v>7</v>
      </c>
      <c r="H654" s="29" t="s">
        <v>7</v>
      </c>
      <c r="I654" s="33"/>
    </row>
    <row r="655" spans="1:9" x14ac:dyDescent="0.2">
      <c r="A655" s="25"/>
      <c r="B655" s="31" t="s">
        <v>1990</v>
      </c>
      <c r="C655" s="27" t="s">
        <v>11</v>
      </c>
      <c r="D655" s="32" t="s">
        <v>1991</v>
      </c>
      <c r="E655" s="28" t="s">
        <v>1992</v>
      </c>
      <c r="F655" s="32" t="s">
        <v>1946</v>
      </c>
      <c r="G655" s="29" t="s">
        <v>7</v>
      </c>
      <c r="H655" s="29" t="s">
        <v>1993</v>
      </c>
      <c r="I655" s="30">
        <v>3404</v>
      </c>
    </row>
    <row r="656" spans="1:9" x14ac:dyDescent="0.2">
      <c r="A656" s="25"/>
      <c r="B656" s="31" t="s">
        <v>1994</v>
      </c>
      <c r="C656" s="27" t="s">
        <v>11</v>
      </c>
      <c r="D656" s="32" t="s">
        <v>1995</v>
      </c>
      <c r="E656" s="28" t="s">
        <v>1996</v>
      </c>
      <c r="F656" s="32" t="s">
        <v>1946</v>
      </c>
      <c r="G656" s="29" t="s">
        <v>7</v>
      </c>
      <c r="H656" s="29" t="s">
        <v>1997</v>
      </c>
      <c r="I656" s="30">
        <v>3716</v>
      </c>
    </row>
    <row r="657" spans="1:9" x14ac:dyDescent="0.2">
      <c r="A657" s="25"/>
      <c r="B657" s="31" t="s">
        <v>1998</v>
      </c>
      <c r="C657" s="27" t="s">
        <v>11</v>
      </c>
      <c r="D657" s="32" t="s">
        <v>1999</v>
      </c>
      <c r="E657" s="28" t="s">
        <v>2000</v>
      </c>
      <c r="F657" s="32" t="s">
        <v>1946</v>
      </c>
      <c r="G657" s="29" t="s">
        <v>7</v>
      </c>
      <c r="H657" s="29" t="s">
        <v>2001</v>
      </c>
      <c r="I657" s="30">
        <v>4028</v>
      </c>
    </row>
    <row r="658" spans="1:9" x14ac:dyDescent="0.2">
      <c r="A658" s="25"/>
      <c r="B658" s="31" t="s">
        <v>2002</v>
      </c>
      <c r="C658" s="27" t="s">
        <v>11</v>
      </c>
      <c r="D658" s="32" t="s">
        <v>2003</v>
      </c>
      <c r="E658" s="28" t="s">
        <v>2004</v>
      </c>
      <c r="F658" s="32" t="s">
        <v>1946</v>
      </c>
      <c r="G658" s="29" t="s">
        <v>7</v>
      </c>
      <c r="H658" s="29" t="s">
        <v>2005</v>
      </c>
      <c r="I658" s="30">
        <v>4473</v>
      </c>
    </row>
    <row r="659" spans="1:9" x14ac:dyDescent="0.2">
      <c r="A659" s="25"/>
      <c r="B659" s="31" t="s">
        <v>2006</v>
      </c>
      <c r="C659" s="27" t="s">
        <v>11</v>
      </c>
      <c r="D659" s="32" t="s">
        <v>2007</v>
      </c>
      <c r="E659" s="28" t="s">
        <v>2008</v>
      </c>
      <c r="F659" s="32" t="s">
        <v>1963</v>
      </c>
      <c r="G659" s="29" t="s">
        <v>7</v>
      </c>
      <c r="H659" s="29" t="s">
        <v>2009</v>
      </c>
      <c r="I659" s="30">
        <v>4811</v>
      </c>
    </row>
    <row r="660" spans="1:9" x14ac:dyDescent="0.2">
      <c r="A660" s="25"/>
      <c r="B660" s="31" t="s">
        <v>2010</v>
      </c>
      <c r="C660" s="27" t="s">
        <v>11</v>
      </c>
      <c r="D660" s="32" t="s">
        <v>2011</v>
      </c>
      <c r="E660" s="28" t="s">
        <v>2012</v>
      </c>
      <c r="F660" s="32" t="s">
        <v>1963</v>
      </c>
      <c r="G660" s="29" t="s">
        <v>7</v>
      </c>
      <c r="H660" s="29" t="s">
        <v>2013</v>
      </c>
      <c r="I660" s="30">
        <v>6095</v>
      </c>
    </row>
    <row r="661" spans="1:9" x14ac:dyDescent="0.2">
      <c r="A661" s="25"/>
      <c r="B661" s="31" t="s">
        <v>2014</v>
      </c>
      <c r="C661" s="27" t="s">
        <v>11</v>
      </c>
      <c r="D661" s="32" t="s">
        <v>2015</v>
      </c>
      <c r="E661" s="28" t="s">
        <v>2016</v>
      </c>
      <c r="F661" s="32" t="s">
        <v>1963</v>
      </c>
      <c r="G661" s="29" t="s">
        <v>7</v>
      </c>
      <c r="H661" s="29" t="s">
        <v>2017</v>
      </c>
      <c r="I661" s="30">
        <v>6831</v>
      </c>
    </row>
    <row r="662" spans="1:9" x14ac:dyDescent="0.2">
      <c r="A662" s="25"/>
      <c r="B662" s="31" t="s">
        <v>2018</v>
      </c>
      <c r="C662" s="27" t="s">
        <v>11</v>
      </c>
      <c r="D662" s="32" t="s">
        <v>2019</v>
      </c>
      <c r="E662" s="28" t="s">
        <v>2020</v>
      </c>
      <c r="F662" s="32" t="s">
        <v>1963</v>
      </c>
      <c r="G662" s="29" t="s">
        <v>7</v>
      </c>
      <c r="H662" s="29" t="s">
        <v>2021</v>
      </c>
      <c r="I662" s="30">
        <v>7171</v>
      </c>
    </row>
    <row r="663" spans="1:9" s="12" customFormat="1" x14ac:dyDescent="0.2">
      <c r="A663" s="25"/>
      <c r="B663" s="60" t="s">
        <v>2022</v>
      </c>
      <c r="C663" s="27"/>
      <c r="D663" s="27"/>
      <c r="E663" s="28"/>
      <c r="F663" s="27" t="s">
        <v>7</v>
      </c>
      <c r="G663" s="29" t="s">
        <v>7</v>
      </c>
      <c r="H663" s="29" t="s">
        <v>7</v>
      </c>
      <c r="I663" s="30"/>
    </row>
    <row r="664" spans="1:9" x14ac:dyDescent="0.2">
      <c r="A664" s="25"/>
      <c r="B664" s="31" t="s">
        <v>2023</v>
      </c>
      <c r="C664" s="27" t="s">
        <v>11</v>
      </c>
      <c r="D664" s="32" t="s">
        <v>2024</v>
      </c>
      <c r="E664" s="28" t="s">
        <v>2025</v>
      </c>
      <c r="F664" s="32" t="s">
        <v>1963</v>
      </c>
      <c r="G664" s="29" t="s">
        <v>7</v>
      </c>
      <c r="H664" s="29" t="s">
        <v>2026</v>
      </c>
      <c r="I664" s="30">
        <v>5969</v>
      </c>
    </row>
    <row r="665" spans="1:9" x14ac:dyDescent="0.2">
      <c r="A665" s="25"/>
      <c r="B665" s="31" t="s">
        <v>2027</v>
      </c>
      <c r="C665" s="27" t="s">
        <v>11</v>
      </c>
      <c r="D665" s="32" t="s">
        <v>2028</v>
      </c>
      <c r="E665" s="28" t="s">
        <v>2029</v>
      </c>
      <c r="F665" s="32" t="s">
        <v>1963</v>
      </c>
      <c r="G665" s="29" t="s">
        <v>7</v>
      </c>
      <c r="H665" s="29" t="s">
        <v>2030</v>
      </c>
      <c r="I665" s="30">
        <v>6091</v>
      </c>
    </row>
    <row r="666" spans="1:9" x14ac:dyDescent="0.2">
      <c r="A666" s="25"/>
      <c r="B666" s="31" t="s">
        <v>2031</v>
      </c>
      <c r="C666" s="27" t="s">
        <v>11</v>
      </c>
      <c r="D666" s="32" t="s">
        <v>2032</v>
      </c>
      <c r="E666" s="28" t="s">
        <v>2033</v>
      </c>
      <c r="F666" s="32" t="s">
        <v>1963</v>
      </c>
      <c r="G666" s="29" t="s">
        <v>7</v>
      </c>
      <c r="H666" s="29" t="s">
        <v>2034</v>
      </c>
      <c r="I666" s="30">
        <v>6198</v>
      </c>
    </row>
    <row r="667" spans="1:9" x14ac:dyDescent="0.2">
      <c r="A667" s="25"/>
      <c r="B667" s="31" t="s">
        <v>2035</v>
      </c>
      <c r="C667" s="27" t="s">
        <v>11</v>
      </c>
      <c r="D667" s="32" t="s">
        <v>2036</v>
      </c>
      <c r="E667" s="28" t="s">
        <v>2037</v>
      </c>
      <c r="F667" s="32" t="s">
        <v>1963</v>
      </c>
      <c r="G667" s="29" t="s">
        <v>7</v>
      </c>
      <c r="H667" s="29" t="s">
        <v>2038</v>
      </c>
      <c r="I667" s="30">
        <v>6376</v>
      </c>
    </row>
    <row r="668" spans="1:9" x14ac:dyDescent="0.2">
      <c r="A668" s="25"/>
      <c r="B668" s="31" t="s">
        <v>2039</v>
      </c>
      <c r="C668" s="27" t="s">
        <v>11</v>
      </c>
      <c r="D668" s="32" t="s">
        <v>2040</v>
      </c>
      <c r="E668" s="28" t="s">
        <v>2041</v>
      </c>
      <c r="F668" s="32" t="s">
        <v>1963</v>
      </c>
      <c r="G668" s="29" t="s">
        <v>7</v>
      </c>
      <c r="H668" s="29" t="s">
        <v>2042</v>
      </c>
      <c r="I668" s="30">
        <v>6509</v>
      </c>
    </row>
    <row r="669" spans="1:9" x14ac:dyDescent="0.2">
      <c r="A669" s="25"/>
      <c r="B669" s="31" t="s">
        <v>2043</v>
      </c>
      <c r="C669" s="27" t="s">
        <v>11</v>
      </c>
      <c r="D669" s="32" t="s">
        <v>2044</v>
      </c>
      <c r="E669" s="28" t="s">
        <v>2045</v>
      </c>
      <c r="F669" s="32" t="s">
        <v>1963</v>
      </c>
      <c r="G669" s="29" t="s">
        <v>7</v>
      </c>
      <c r="H669" s="29" t="s">
        <v>2046</v>
      </c>
      <c r="I669" s="30">
        <v>6801</v>
      </c>
    </row>
    <row r="670" spans="1:9" x14ac:dyDescent="0.2">
      <c r="A670" s="25"/>
      <c r="B670" s="60" t="s">
        <v>2047</v>
      </c>
      <c r="C670" s="27"/>
      <c r="D670" s="27"/>
      <c r="E670" s="28"/>
      <c r="F670" s="27" t="s">
        <v>7</v>
      </c>
      <c r="G670" s="29" t="s">
        <v>7</v>
      </c>
      <c r="H670" s="29" t="s">
        <v>7</v>
      </c>
      <c r="I670" s="30"/>
    </row>
    <row r="671" spans="1:9" x14ac:dyDescent="0.2">
      <c r="A671" s="25"/>
      <c r="B671" s="31" t="s">
        <v>2048</v>
      </c>
      <c r="C671" s="27" t="s">
        <v>11</v>
      </c>
      <c r="D671" s="32" t="s">
        <v>2049</v>
      </c>
      <c r="E671" s="28" t="s">
        <v>2050</v>
      </c>
      <c r="F671" s="32" t="s">
        <v>1963</v>
      </c>
      <c r="G671" s="29" t="s">
        <v>7</v>
      </c>
      <c r="H671" s="29" t="s">
        <v>2051</v>
      </c>
      <c r="I671" s="30">
        <v>6337</v>
      </c>
    </row>
    <row r="672" spans="1:9" x14ac:dyDescent="0.2">
      <c r="A672" s="25"/>
      <c r="B672" s="31" t="s">
        <v>2052</v>
      </c>
      <c r="C672" s="27" t="s">
        <v>11</v>
      </c>
      <c r="D672" s="32" t="s">
        <v>2053</v>
      </c>
      <c r="E672" s="28" t="s">
        <v>2054</v>
      </c>
      <c r="F672" s="32" t="s">
        <v>1963</v>
      </c>
      <c r="G672" s="29" t="s">
        <v>7</v>
      </c>
      <c r="H672" s="29" t="s">
        <v>2055</v>
      </c>
      <c r="I672" s="30">
        <v>6695</v>
      </c>
    </row>
    <row r="673" spans="1:9" x14ac:dyDescent="0.2">
      <c r="A673" s="25"/>
      <c r="B673" s="31" t="s">
        <v>2056</v>
      </c>
      <c r="C673" s="27" t="s">
        <v>11</v>
      </c>
      <c r="D673" s="32" t="s">
        <v>2057</v>
      </c>
      <c r="E673" s="28" t="s">
        <v>2058</v>
      </c>
      <c r="F673" s="32" t="s">
        <v>1963</v>
      </c>
      <c r="G673" s="29" t="s">
        <v>7</v>
      </c>
      <c r="H673" s="29" t="s">
        <v>2059</v>
      </c>
      <c r="I673" s="30">
        <v>7056</v>
      </c>
    </row>
    <row r="674" spans="1:9" x14ac:dyDescent="0.2">
      <c r="A674" s="25"/>
      <c r="B674" s="31" t="s">
        <v>2060</v>
      </c>
      <c r="C674" s="27" t="s">
        <v>11</v>
      </c>
      <c r="D674" s="32" t="s">
        <v>2061</v>
      </c>
      <c r="E674" s="28" t="s">
        <v>2062</v>
      </c>
      <c r="F674" s="32" t="s">
        <v>1963</v>
      </c>
      <c r="G674" s="29" t="s">
        <v>7</v>
      </c>
      <c r="H674" s="29" t="s">
        <v>2063</v>
      </c>
      <c r="I674" s="30">
        <v>7469</v>
      </c>
    </row>
    <row r="675" spans="1:9" x14ac:dyDescent="0.2">
      <c r="A675" s="25"/>
      <c r="B675" s="31" t="s">
        <v>2064</v>
      </c>
      <c r="C675" s="27" t="s">
        <v>11</v>
      </c>
      <c r="D675" s="32" t="s">
        <v>2065</v>
      </c>
      <c r="E675" s="28" t="s">
        <v>2066</v>
      </c>
      <c r="F675" s="32" t="s">
        <v>1963</v>
      </c>
      <c r="G675" s="29" t="s">
        <v>7</v>
      </c>
      <c r="H675" s="29" t="s">
        <v>2067</v>
      </c>
      <c r="I675" s="30">
        <v>7849</v>
      </c>
    </row>
    <row r="676" spans="1:9" x14ac:dyDescent="0.2">
      <c r="A676" s="25"/>
      <c r="B676" s="60" t="s">
        <v>2068</v>
      </c>
      <c r="C676" s="27"/>
      <c r="D676" s="27"/>
      <c r="E676" s="28"/>
      <c r="F676" s="27" t="s">
        <v>7</v>
      </c>
      <c r="G676" s="29" t="s">
        <v>7</v>
      </c>
      <c r="H676" s="29" t="s">
        <v>7</v>
      </c>
      <c r="I676" s="30"/>
    </row>
    <row r="677" spans="1:9" x14ac:dyDescent="0.2">
      <c r="A677" s="25"/>
      <c r="B677" s="31" t="s">
        <v>2069</v>
      </c>
      <c r="C677" s="27" t="s">
        <v>11</v>
      </c>
      <c r="D677" s="32" t="s">
        <v>2070</v>
      </c>
      <c r="E677" s="28" t="s">
        <v>2071</v>
      </c>
      <c r="F677" s="32" t="s">
        <v>1963</v>
      </c>
      <c r="G677" s="29" t="s">
        <v>7</v>
      </c>
      <c r="H677" s="29" t="s">
        <v>2072</v>
      </c>
      <c r="I677" s="30">
        <v>7463</v>
      </c>
    </row>
    <row r="678" spans="1:9" x14ac:dyDescent="0.2">
      <c r="A678" s="25"/>
      <c r="B678" s="31" t="s">
        <v>2073</v>
      </c>
      <c r="C678" s="27" t="s">
        <v>11</v>
      </c>
      <c r="D678" s="32" t="s">
        <v>2074</v>
      </c>
      <c r="E678" s="28" t="s">
        <v>2075</v>
      </c>
      <c r="F678" s="32" t="s">
        <v>1963</v>
      </c>
      <c r="G678" s="29" t="s">
        <v>7</v>
      </c>
      <c r="H678" s="29" t="s">
        <v>2076</v>
      </c>
      <c r="I678" s="30">
        <v>7611</v>
      </c>
    </row>
    <row r="679" spans="1:9" x14ac:dyDescent="0.2">
      <c r="A679" s="25"/>
      <c r="B679" s="31" t="s">
        <v>2077</v>
      </c>
      <c r="C679" s="27" t="s">
        <v>11</v>
      </c>
      <c r="D679" s="32" t="s">
        <v>2078</v>
      </c>
      <c r="E679" s="28" t="s">
        <v>2079</v>
      </c>
      <c r="F679" s="32" t="s">
        <v>1963</v>
      </c>
      <c r="G679" s="29" t="s">
        <v>7</v>
      </c>
      <c r="H679" s="29" t="s">
        <v>2080</v>
      </c>
      <c r="I679" s="30">
        <v>7722</v>
      </c>
    </row>
    <row r="680" spans="1:9" x14ac:dyDescent="0.2">
      <c r="A680" s="25"/>
      <c r="B680" s="31" t="s">
        <v>2081</v>
      </c>
      <c r="C680" s="27" t="s">
        <v>11</v>
      </c>
      <c r="D680" s="32" t="s">
        <v>2082</v>
      </c>
      <c r="E680" s="28" t="s">
        <v>2083</v>
      </c>
      <c r="F680" s="32" t="s">
        <v>1963</v>
      </c>
      <c r="G680" s="29" t="s">
        <v>7</v>
      </c>
      <c r="H680" s="29" t="s">
        <v>2084</v>
      </c>
      <c r="I680" s="30">
        <v>7893</v>
      </c>
    </row>
    <row r="681" spans="1:9" x14ac:dyDescent="0.2">
      <c r="A681" s="25"/>
      <c r="B681" s="31" t="s">
        <v>2085</v>
      </c>
      <c r="C681" s="27" t="s">
        <v>11</v>
      </c>
      <c r="D681" s="32" t="s">
        <v>2086</v>
      </c>
      <c r="E681" s="28" t="s">
        <v>2087</v>
      </c>
      <c r="F681" s="32" t="s">
        <v>1963</v>
      </c>
      <c r="G681" s="29" t="s">
        <v>7</v>
      </c>
      <c r="H681" s="29" t="s">
        <v>2088</v>
      </c>
      <c r="I681" s="30">
        <v>7971</v>
      </c>
    </row>
    <row r="682" spans="1:9" x14ac:dyDescent="0.2">
      <c r="A682" s="25"/>
      <c r="B682" s="31" t="s">
        <v>2089</v>
      </c>
      <c r="C682" s="27" t="s">
        <v>11</v>
      </c>
      <c r="D682" s="32" t="s">
        <v>2090</v>
      </c>
      <c r="E682" s="28" t="s">
        <v>2091</v>
      </c>
      <c r="F682" s="32" t="s">
        <v>1963</v>
      </c>
      <c r="G682" s="29" t="s">
        <v>7</v>
      </c>
      <c r="H682" s="29" t="s">
        <v>2092</v>
      </c>
      <c r="I682" s="30">
        <v>8341</v>
      </c>
    </row>
    <row r="683" spans="1:9" x14ac:dyDescent="0.2">
      <c r="A683" s="25"/>
      <c r="B683" s="60" t="s">
        <v>2093</v>
      </c>
      <c r="C683" s="27"/>
      <c r="D683" s="27"/>
      <c r="E683" s="28"/>
      <c r="F683" s="27"/>
      <c r="G683" s="29"/>
      <c r="H683" s="29" t="s">
        <v>7</v>
      </c>
      <c r="I683" s="30"/>
    </row>
    <row r="684" spans="1:9" x14ac:dyDescent="0.2">
      <c r="A684" s="25"/>
      <c r="B684" s="31" t="s">
        <v>2094</v>
      </c>
      <c r="C684" s="27" t="s">
        <v>11</v>
      </c>
      <c r="D684" s="32" t="s">
        <v>2095</v>
      </c>
      <c r="E684" s="28" t="s">
        <v>2096</v>
      </c>
      <c r="F684" s="32" t="s">
        <v>1963</v>
      </c>
      <c r="G684" s="29" t="s">
        <v>7</v>
      </c>
      <c r="H684" s="29" t="s">
        <v>2097</v>
      </c>
      <c r="I684" s="30">
        <v>7830</v>
      </c>
    </row>
    <row r="685" spans="1:9" x14ac:dyDescent="0.2">
      <c r="A685" s="25"/>
      <c r="B685" s="31" t="s">
        <v>2098</v>
      </c>
      <c r="C685" s="27" t="s">
        <v>11</v>
      </c>
      <c r="D685" s="32" t="s">
        <v>2099</v>
      </c>
      <c r="E685" s="28" t="s">
        <v>2100</v>
      </c>
      <c r="F685" s="32" t="s">
        <v>1963</v>
      </c>
      <c r="G685" s="29" t="s">
        <v>7</v>
      </c>
      <c r="H685" s="29" t="s">
        <v>2101</v>
      </c>
      <c r="I685" s="30">
        <v>8188</v>
      </c>
    </row>
    <row r="686" spans="1:9" x14ac:dyDescent="0.2">
      <c r="A686" s="25"/>
      <c r="B686" s="31" t="s">
        <v>2102</v>
      </c>
      <c r="C686" s="27" t="s">
        <v>11</v>
      </c>
      <c r="D686" s="32" t="s">
        <v>2103</v>
      </c>
      <c r="E686" s="28" t="s">
        <v>2104</v>
      </c>
      <c r="F686" s="32" t="s">
        <v>1963</v>
      </c>
      <c r="G686" s="29" t="s">
        <v>7</v>
      </c>
      <c r="H686" s="29" t="s">
        <v>2105</v>
      </c>
      <c r="I686" s="30">
        <v>8544</v>
      </c>
    </row>
    <row r="687" spans="1:9" x14ac:dyDescent="0.2">
      <c r="A687" s="25"/>
      <c r="B687" s="31" t="s">
        <v>2106</v>
      </c>
      <c r="C687" s="27" t="s">
        <v>11</v>
      </c>
      <c r="D687" s="32" t="s">
        <v>2107</v>
      </c>
      <c r="E687" s="28" t="s">
        <v>2108</v>
      </c>
      <c r="F687" s="32" t="s">
        <v>1963</v>
      </c>
      <c r="G687" s="29" t="s">
        <v>7</v>
      </c>
      <c r="H687" s="29" t="s">
        <v>2109</v>
      </c>
      <c r="I687" s="30">
        <v>8966</v>
      </c>
    </row>
    <row r="688" spans="1:9" x14ac:dyDescent="0.2">
      <c r="A688" s="25"/>
      <c r="B688" s="31" t="s">
        <v>2110</v>
      </c>
      <c r="C688" s="27" t="s">
        <v>11</v>
      </c>
      <c r="D688" s="32" t="s">
        <v>2111</v>
      </c>
      <c r="E688" s="28" t="s">
        <v>2112</v>
      </c>
      <c r="F688" s="32" t="s">
        <v>1963</v>
      </c>
      <c r="G688" s="29" t="s">
        <v>7</v>
      </c>
      <c r="H688" s="29" t="s">
        <v>2113</v>
      </c>
      <c r="I688" s="30">
        <v>9357</v>
      </c>
    </row>
    <row r="689" spans="1:9" x14ac:dyDescent="0.2">
      <c r="A689" s="25"/>
      <c r="B689" s="34" t="s">
        <v>7</v>
      </c>
      <c r="C689" s="27" t="s">
        <v>7</v>
      </c>
      <c r="D689" s="27" t="s">
        <v>7</v>
      </c>
      <c r="E689" s="28" t="s">
        <v>7</v>
      </c>
      <c r="F689" s="27" t="s">
        <v>7</v>
      </c>
      <c r="G689" s="29" t="s">
        <v>7</v>
      </c>
      <c r="H689" s="29" t="s">
        <v>7</v>
      </c>
      <c r="I689" s="33"/>
    </row>
    <row r="690" spans="1:9" ht="25.5" x14ac:dyDescent="0.2">
      <c r="A690" s="35"/>
      <c r="B690" s="144" t="s">
        <v>2114</v>
      </c>
      <c r="C690" s="27"/>
      <c r="D690" s="27"/>
      <c r="E690" s="27"/>
      <c r="F690" s="27"/>
      <c r="G690" s="86"/>
      <c r="H690" s="86" t="s">
        <v>7</v>
      </c>
      <c r="I690" s="33"/>
    </row>
    <row r="691" spans="1:9" ht="18" x14ac:dyDescent="0.2">
      <c r="A691" s="48"/>
      <c r="B691" s="145" t="s">
        <v>2115</v>
      </c>
      <c r="C691" s="27"/>
      <c r="D691" s="27"/>
      <c r="E691" s="27"/>
      <c r="F691" s="27"/>
      <c r="G691" s="86"/>
      <c r="H691" s="86" t="s">
        <v>7</v>
      </c>
      <c r="I691" s="30"/>
    </row>
    <row r="692" spans="1:9" x14ac:dyDescent="0.2">
      <c r="A692" s="25"/>
      <c r="B692" s="60" t="s">
        <v>2116</v>
      </c>
      <c r="C692" s="27"/>
      <c r="D692" s="27"/>
      <c r="E692" s="28"/>
      <c r="F692" s="27"/>
      <c r="G692" s="29"/>
      <c r="H692" s="29" t="s">
        <v>7</v>
      </c>
      <c r="I692" s="30"/>
    </row>
    <row r="693" spans="1:9" ht="31.5" x14ac:dyDescent="0.2">
      <c r="A693" s="35"/>
      <c r="B693" s="31" t="s">
        <v>2117</v>
      </c>
      <c r="C693" s="27" t="s">
        <v>7</v>
      </c>
      <c r="D693" s="32" t="s">
        <v>2118</v>
      </c>
      <c r="E693" s="27" t="s">
        <v>2119</v>
      </c>
      <c r="F693" s="27" t="s">
        <v>2120</v>
      </c>
      <c r="G693" s="86" t="s">
        <v>7</v>
      </c>
      <c r="H693" s="29" t="s">
        <v>2121</v>
      </c>
      <c r="I693" s="30">
        <v>7023</v>
      </c>
    </row>
    <row r="694" spans="1:9" ht="31.5" x14ac:dyDescent="0.2">
      <c r="A694" s="35"/>
      <c r="B694" s="31" t="s">
        <v>2122</v>
      </c>
      <c r="C694" s="27" t="s">
        <v>7</v>
      </c>
      <c r="D694" s="32" t="s">
        <v>2123</v>
      </c>
      <c r="E694" s="27" t="s">
        <v>2124</v>
      </c>
      <c r="F694" s="27" t="s">
        <v>2125</v>
      </c>
      <c r="G694" s="86" t="s">
        <v>7</v>
      </c>
      <c r="H694" s="29" t="s">
        <v>2126</v>
      </c>
      <c r="I694" s="30">
        <v>7289</v>
      </c>
    </row>
    <row r="695" spans="1:9" ht="31.5" x14ac:dyDescent="0.2">
      <c r="A695" s="35"/>
      <c r="B695" s="31" t="s">
        <v>2127</v>
      </c>
      <c r="C695" s="27" t="s">
        <v>7</v>
      </c>
      <c r="D695" s="32" t="s">
        <v>2128</v>
      </c>
      <c r="E695" s="27" t="s">
        <v>2129</v>
      </c>
      <c r="F695" s="27" t="s">
        <v>2130</v>
      </c>
      <c r="G695" s="86" t="s">
        <v>7</v>
      </c>
      <c r="H695" s="29" t="s">
        <v>2131</v>
      </c>
      <c r="I695" s="30">
        <v>7558</v>
      </c>
    </row>
    <row r="696" spans="1:9" ht="31.5" x14ac:dyDescent="0.2">
      <c r="A696" s="35"/>
      <c r="B696" s="31" t="s">
        <v>2132</v>
      </c>
      <c r="C696" s="27" t="s">
        <v>7</v>
      </c>
      <c r="D696" s="32" t="s">
        <v>2133</v>
      </c>
      <c r="E696" s="27" t="s">
        <v>2134</v>
      </c>
      <c r="F696" s="27" t="s">
        <v>280</v>
      </c>
      <c r="G696" s="86" t="s">
        <v>7</v>
      </c>
      <c r="H696" s="29" t="s">
        <v>2135</v>
      </c>
      <c r="I696" s="30">
        <v>8627</v>
      </c>
    </row>
    <row r="697" spans="1:9" ht="31.5" x14ac:dyDescent="0.2">
      <c r="A697" s="35"/>
      <c r="B697" s="31" t="s">
        <v>2136</v>
      </c>
      <c r="C697" s="27" t="s">
        <v>7</v>
      </c>
      <c r="D697" s="32" t="s">
        <v>2137</v>
      </c>
      <c r="E697" s="27" t="s">
        <v>2138</v>
      </c>
      <c r="F697" s="27" t="s">
        <v>2139</v>
      </c>
      <c r="G697" s="86" t="s">
        <v>7</v>
      </c>
      <c r="H697" s="29" t="s">
        <v>2140</v>
      </c>
      <c r="I697" s="30">
        <v>8892</v>
      </c>
    </row>
    <row r="698" spans="1:9" ht="31.5" x14ac:dyDescent="0.2">
      <c r="A698" s="35"/>
      <c r="B698" s="31" t="s">
        <v>2141</v>
      </c>
      <c r="C698" s="27" t="s">
        <v>7</v>
      </c>
      <c r="D698" s="32" t="s">
        <v>2142</v>
      </c>
      <c r="E698" s="27" t="s">
        <v>2143</v>
      </c>
      <c r="F698" s="27" t="s">
        <v>2144</v>
      </c>
      <c r="G698" s="86" t="s">
        <v>7</v>
      </c>
      <c r="H698" s="29" t="s">
        <v>2145</v>
      </c>
      <c r="I698" s="30">
        <v>9251</v>
      </c>
    </row>
    <row r="699" spans="1:9" ht="31.5" x14ac:dyDescent="0.2">
      <c r="A699" s="35"/>
      <c r="B699" s="31" t="s">
        <v>2146</v>
      </c>
      <c r="C699" s="27" t="s">
        <v>7</v>
      </c>
      <c r="D699" s="32" t="s">
        <v>2147</v>
      </c>
      <c r="E699" s="27" t="s">
        <v>2148</v>
      </c>
      <c r="F699" s="27" t="s">
        <v>2149</v>
      </c>
      <c r="G699" s="86" t="s">
        <v>7</v>
      </c>
      <c r="H699" s="29" t="s">
        <v>2150</v>
      </c>
      <c r="I699" s="30">
        <v>9321</v>
      </c>
    </row>
    <row r="700" spans="1:9" ht="31.5" x14ac:dyDescent="0.2">
      <c r="A700" s="35"/>
      <c r="B700" s="31" t="s">
        <v>2151</v>
      </c>
      <c r="C700" s="27" t="s">
        <v>7</v>
      </c>
      <c r="D700" s="32" t="s">
        <v>2152</v>
      </c>
      <c r="E700" s="27" t="s">
        <v>2153</v>
      </c>
      <c r="F700" s="27" t="s">
        <v>2154</v>
      </c>
      <c r="G700" s="86" t="s">
        <v>7</v>
      </c>
      <c r="H700" s="29" t="s">
        <v>2155</v>
      </c>
      <c r="I700" s="30">
        <v>10234</v>
      </c>
    </row>
    <row r="701" spans="1:9" ht="31.5" x14ac:dyDescent="0.2">
      <c r="A701" s="35"/>
      <c r="B701" s="31" t="s">
        <v>2156</v>
      </c>
      <c r="C701" s="27" t="s">
        <v>7</v>
      </c>
      <c r="D701" s="32" t="s">
        <v>2157</v>
      </c>
      <c r="E701" s="27" t="s">
        <v>2158</v>
      </c>
      <c r="F701" s="27" t="s">
        <v>2159</v>
      </c>
      <c r="G701" s="86" t="s">
        <v>7</v>
      </c>
      <c r="H701" s="29" t="s">
        <v>2160</v>
      </c>
      <c r="I701" s="30">
        <v>11253</v>
      </c>
    </row>
    <row r="702" spans="1:9" ht="31.5" x14ac:dyDescent="0.2">
      <c r="A702" s="35"/>
      <c r="B702" s="31" t="s">
        <v>2161</v>
      </c>
      <c r="C702" s="27" t="s">
        <v>7</v>
      </c>
      <c r="D702" s="32" t="s">
        <v>2162</v>
      </c>
      <c r="E702" s="27" t="s">
        <v>2163</v>
      </c>
      <c r="F702" s="27" t="s">
        <v>2164</v>
      </c>
      <c r="G702" s="86" t="s">
        <v>7</v>
      </c>
      <c r="H702" s="29" t="s">
        <v>2165</v>
      </c>
      <c r="I702" s="30">
        <v>11530</v>
      </c>
    </row>
    <row r="703" spans="1:9" ht="31.5" x14ac:dyDescent="0.2">
      <c r="A703" s="35"/>
      <c r="B703" s="31" t="s">
        <v>2166</v>
      </c>
      <c r="C703" s="27" t="s">
        <v>7</v>
      </c>
      <c r="D703" s="32" t="s">
        <v>2167</v>
      </c>
      <c r="E703" s="27" t="s">
        <v>2168</v>
      </c>
      <c r="F703" s="27" t="s">
        <v>266</v>
      </c>
      <c r="G703" s="86" t="s">
        <v>7</v>
      </c>
      <c r="H703" s="29" t="s">
        <v>2169</v>
      </c>
      <c r="I703" s="30">
        <v>11766</v>
      </c>
    </row>
    <row r="704" spans="1:9" x14ac:dyDescent="0.2">
      <c r="A704" s="25"/>
      <c r="B704" s="60" t="s">
        <v>2170</v>
      </c>
      <c r="C704" s="27"/>
      <c r="D704" s="27"/>
      <c r="E704" s="28"/>
      <c r="F704" s="27"/>
      <c r="G704" s="29"/>
      <c r="H704" s="29" t="s">
        <v>7</v>
      </c>
      <c r="I704" s="30"/>
    </row>
    <row r="705" spans="1:9" ht="31.5" x14ac:dyDescent="0.2">
      <c r="A705" s="35"/>
      <c r="B705" s="31" t="s">
        <v>2171</v>
      </c>
      <c r="C705" s="27" t="s">
        <v>7</v>
      </c>
      <c r="D705" s="32" t="s">
        <v>2172</v>
      </c>
      <c r="E705" s="27" t="s">
        <v>2173</v>
      </c>
      <c r="F705" s="27" t="s">
        <v>2174</v>
      </c>
      <c r="G705" s="86" t="s">
        <v>7</v>
      </c>
      <c r="H705" s="29" t="s">
        <v>2175</v>
      </c>
      <c r="I705" s="30">
        <v>6683</v>
      </c>
    </row>
    <row r="706" spans="1:9" ht="31.5" x14ac:dyDescent="0.2">
      <c r="A706" s="35"/>
      <c r="B706" s="31" t="s">
        <v>2176</v>
      </c>
      <c r="C706" s="27" t="s">
        <v>7</v>
      </c>
      <c r="D706" s="32" t="s">
        <v>2177</v>
      </c>
      <c r="E706" s="27" t="s">
        <v>2178</v>
      </c>
      <c r="F706" s="27" t="s">
        <v>2179</v>
      </c>
      <c r="G706" s="86" t="s">
        <v>7</v>
      </c>
      <c r="H706" s="29" t="s">
        <v>2180</v>
      </c>
      <c r="I706" s="30">
        <v>6849</v>
      </c>
    </row>
    <row r="707" spans="1:9" ht="31.5" x14ac:dyDescent="0.2">
      <c r="A707" s="35"/>
      <c r="B707" s="31" t="s">
        <v>2181</v>
      </c>
      <c r="C707" s="27" t="s">
        <v>7</v>
      </c>
      <c r="D707" s="32" t="s">
        <v>2182</v>
      </c>
      <c r="E707" s="27" t="s">
        <v>2183</v>
      </c>
      <c r="F707" s="27" t="s">
        <v>2120</v>
      </c>
      <c r="G707" s="86" t="s">
        <v>7</v>
      </c>
      <c r="H707" s="29" t="s">
        <v>2184</v>
      </c>
      <c r="I707" s="30">
        <v>7023</v>
      </c>
    </row>
    <row r="708" spans="1:9" ht="31.5" x14ac:dyDescent="0.2">
      <c r="A708" s="35"/>
      <c r="B708" s="31" t="s">
        <v>2185</v>
      </c>
      <c r="C708" s="27" t="s">
        <v>7</v>
      </c>
      <c r="D708" s="32" t="s">
        <v>2186</v>
      </c>
      <c r="E708" s="27" t="s">
        <v>2187</v>
      </c>
      <c r="F708" s="27" t="s">
        <v>2188</v>
      </c>
      <c r="G708" s="86" t="s">
        <v>7</v>
      </c>
      <c r="H708" s="29" t="s">
        <v>2189</v>
      </c>
      <c r="I708" s="30">
        <v>7579</v>
      </c>
    </row>
    <row r="709" spans="1:9" ht="31.5" x14ac:dyDescent="0.2">
      <c r="A709" s="35"/>
      <c r="B709" s="31" t="s">
        <v>2190</v>
      </c>
      <c r="C709" s="27" t="s">
        <v>7</v>
      </c>
      <c r="D709" s="32" t="s">
        <v>2191</v>
      </c>
      <c r="E709" s="27" t="s">
        <v>2192</v>
      </c>
      <c r="F709" s="27" t="s">
        <v>2125</v>
      </c>
      <c r="G709" s="86" t="s">
        <v>7</v>
      </c>
      <c r="H709" s="29" t="s">
        <v>2193</v>
      </c>
      <c r="I709" s="30">
        <v>8134</v>
      </c>
    </row>
    <row r="710" spans="1:9" ht="31.5" x14ac:dyDescent="0.2">
      <c r="A710" s="35"/>
      <c r="B710" s="31" t="s">
        <v>2194</v>
      </c>
      <c r="C710" s="27" t="s">
        <v>7</v>
      </c>
      <c r="D710" s="32" t="s">
        <v>2195</v>
      </c>
      <c r="E710" s="27" t="s">
        <v>2196</v>
      </c>
      <c r="F710" s="27" t="s">
        <v>2197</v>
      </c>
      <c r="G710" s="86" t="s">
        <v>7</v>
      </c>
      <c r="H710" s="29" t="s">
        <v>2198</v>
      </c>
      <c r="I710" s="30">
        <v>8302</v>
      </c>
    </row>
    <row r="711" spans="1:9" ht="31.5" x14ac:dyDescent="0.2">
      <c r="A711" s="35"/>
      <c r="B711" s="31" t="s">
        <v>2199</v>
      </c>
      <c r="C711" s="27" t="s">
        <v>7</v>
      </c>
      <c r="D711" s="32" t="s">
        <v>2200</v>
      </c>
      <c r="E711" s="27" t="s">
        <v>2201</v>
      </c>
      <c r="F711" s="27" t="s">
        <v>261</v>
      </c>
      <c r="G711" s="86" t="s">
        <v>7</v>
      </c>
      <c r="H711" s="29" t="s">
        <v>2202</v>
      </c>
      <c r="I711" s="30">
        <v>8477</v>
      </c>
    </row>
    <row r="712" spans="1:9" ht="31.5" x14ac:dyDescent="0.2">
      <c r="A712" s="35"/>
      <c r="B712" s="31" t="s">
        <v>2203</v>
      </c>
      <c r="C712" s="27" t="s">
        <v>7</v>
      </c>
      <c r="D712" s="32" t="s">
        <v>2204</v>
      </c>
      <c r="E712" s="27" t="s">
        <v>2205</v>
      </c>
      <c r="F712" s="27" t="s">
        <v>2206</v>
      </c>
      <c r="G712" s="86" t="s">
        <v>7</v>
      </c>
      <c r="H712" s="29" t="s">
        <v>2207</v>
      </c>
      <c r="I712" s="30">
        <v>9838</v>
      </c>
    </row>
    <row r="713" spans="1:9" ht="31.5" x14ac:dyDescent="0.2">
      <c r="A713" s="35"/>
      <c r="B713" s="31" t="s">
        <v>2208</v>
      </c>
      <c r="C713" s="27" t="s">
        <v>7</v>
      </c>
      <c r="D713" s="32" t="s">
        <v>2209</v>
      </c>
      <c r="E713" s="27" t="s">
        <v>2210</v>
      </c>
      <c r="F713" s="27" t="s">
        <v>2211</v>
      </c>
      <c r="G713" s="86" t="s">
        <v>7</v>
      </c>
      <c r="H713" s="29" t="s">
        <v>2212</v>
      </c>
      <c r="I713" s="30">
        <v>9979</v>
      </c>
    </row>
    <row r="714" spans="1:9" ht="31.5" x14ac:dyDescent="0.2">
      <c r="A714" s="35"/>
      <c r="B714" s="31" t="s">
        <v>2213</v>
      </c>
      <c r="C714" s="27" t="s">
        <v>7</v>
      </c>
      <c r="D714" s="32" t="s">
        <v>2214</v>
      </c>
      <c r="E714" s="27" t="s">
        <v>2215</v>
      </c>
      <c r="F714" s="27" t="s">
        <v>2216</v>
      </c>
      <c r="G714" s="86" t="s">
        <v>7</v>
      </c>
      <c r="H714" s="29" t="s">
        <v>2217</v>
      </c>
      <c r="I714" s="30">
        <v>10131</v>
      </c>
    </row>
    <row r="715" spans="1:9" ht="31.5" x14ac:dyDescent="0.2">
      <c r="A715" s="35"/>
      <c r="B715" s="31" t="s">
        <v>2218</v>
      </c>
      <c r="C715" s="27" t="s">
        <v>7</v>
      </c>
      <c r="D715" s="32" t="s">
        <v>2219</v>
      </c>
      <c r="E715" s="27" t="s">
        <v>2220</v>
      </c>
      <c r="F715" s="27" t="s">
        <v>174</v>
      </c>
      <c r="G715" s="86" t="s">
        <v>7</v>
      </c>
      <c r="H715" s="29" t="s">
        <v>2221</v>
      </c>
      <c r="I715" s="30">
        <v>10277</v>
      </c>
    </row>
    <row r="716" spans="1:9" x14ac:dyDescent="0.2">
      <c r="A716" s="25"/>
      <c r="B716" s="60" t="s">
        <v>2222</v>
      </c>
      <c r="C716" s="27"/>
      <c r="D716" s="27"/>
      <c r="E716" s="28"/>
      <c r="F716" s="27"/>
      <c r="G716" s="29"/>
      <c r="H716" s="29"/>
      <c r="I716" s="30"/>
    </row>
    <row r="717" spans="1:9" ht="31.5" x14ac:dyDescent="0.2">
      <c r="A717" s="35"/>
      <c r="B717" s="31" t="s">
        <v>2223</v>
      </c>
      <c r="C717" s="27" t="s">
        <v>7</v>
      </c>
      <c r="D717" s="32" t="s">
        <v>2224</v>
      </c>
      <c r="E717" s="27" t="s">
        <v>2225</v>
      </c>
      <c r="F717" s="27" t="s">
        <v>2125</v>
      </c>
      <c r="G717" s="86" t="s">
        <v>7</v>
      </c>
      <c r="H717" s="29" t="s">
        <v>2226</v>
      </c>
      <c r="I717" s="30">
        <v>7971</v>
      </c>
    </row>
    <row r="718" spans="1:9" ht="31.5" x14ac:dyDescent="0.2">
      <c r="A718" s="35"/>
      <c r="B718" s="31" t="s">
        <v>2227</v>
      </c>
      <c r="C718" s="27" t="s">
        <v>7</v>
      </c>
      <c r="D718" s="32" t="s">
        <v>2228</v>
      </c>
      <c r="E718" s="27" t="s">
        <v>2229</v>
      </c>
      <c r="F718" s="27" t="s">
        <v>2130</v>
      </c>
      <c r="G718" s="86" t="s">
        <v>7</v>
      </c>
      <c r="H718" s="29" t="s">
        <v>2230</v>
      </c>
      <c r="I718" s="30">
        <v>8236</v>
      </c>
    </row>
    <row r="719" spans="1:9" ht="31.5" x14ac:dyDescent="0.2">
      <c r="A719" s="35"/>
      <c r="B719" s="31" t="s">
        <v>2231</v>
      </c>
      <c r="C719" s="27" t="s">
        <v>7</v>
      </c>
      <c r="D719" s="32" t="s">
        <v>2232</v>
      </c>
      <c r="E719" s="27" t="s">
        <v>2233</v>
      </c>
      <c r="F719" s="27" t="s">
        <v>280</v>
      </c>
      <c r="G719" s="86" t="s">
        <v>7</v>
      </c>
      <c r="H719" s="29" t="s">
        <v>2234</v>
      </c>
      <c r="I719" s="30">
        <v>8503</v>
      </c>
    </row>
    <row r="720" spans="1:9" ht="31.5" x14ac:dyDescent="0.2">
      <c r="A720" s="35"/>
      <c r="B720" s="31" t="s">
        <v>2235</v>
      </c>
      <c r="C720" s="27" t="s">
        <v>7</v>
      </c>
      <c r="D720" s="32" t="s">
        <v>2236</v>
      </c>
      <c r="E720" s="27" t="s">
        <v>2237</v>
      </c>
      <c r="F720" s="27" t="s">
        <v>2139</v>
      </c>
      <c r="G720" s="86" t="s">
        <v>7</v>
      </c>
      <c r="H720" s="29" t="s">
        <v>2238</v>
      </c>
      <c r="I720" s="30">
        <v>9575</v>
      </c>
    </row>
    <row r="721" spans="1:9" ht="31.5" x14ac:dyDescent="0.2">
      <c r="A721" s="35"/>
      <c r="B721" s="31" t="s">
        <v>2239</v>
      </c>
      <c r="C721" s="27" t="s">
        <v>7</v>
      </c>
      <c r="D721" s="32" t="s">
        <v>2240</v>
      </c>
      <c r="E721" s="27" t="s">
        <v>2241</v>
      </c>
      <c r="F721" s="27" t="s">
        <v>2197</v>
      </c>
      <c r="G721" s="86" t="s">
        <v>7</v>
      </c>
      <c r="H721" s="29" t="s">
        <v>2242</v>
      </c>
      <c r="I721" s="30">
        <v>9836</v>
      </c>
    </row>
    <row r="722" spans="1:9" ht="31.5" x14ac:dyDescent="0.2">
      <c r="A722" s="35"/>
      <c r="B722" s="31" t="s">
        <v>2243</v>
      </c>
      <c r="C722" s="27" t="s">
        <v>7</v>
      </c>
      <c r="D722" s="32" t="s">
        <v>2244</v>
      </c>
      <c r="E722" s="27" t="s">
        <v>2245</v>
      </c>
      <c r="F722" s="27" t="s">
        <v>2149</v>
      </c>
      <c r="G722" s="86" t="s">
        <v>7</v>
      </c>
      <c r="H722" s="29" t="s">
        <v>2246</v>
      </c>
      <c r="I722" s="30">
        <v>10202</v>
      </c>
    </row>
    <row r="723" spans="1:9" ht="31.5" x14ac:dyDescent="0.2">
      <c r="A723" s="35"/>
      <c r="B723" s="31" t="s">
        <v>2247</v>
      </c>
      <c r="C723" s="27" t="s">
        <v>7</v>
      </c>
      <c r="D723" s="32" t="s">
        <v>2248</v>
      </c>
      <c r="E723" s="27" t="s">
        <v>2249</v>
      </c>
      <c r="F723" s="27" t="s">
        <v>2154</v>
      </c>
      <c r="G723" s="86" t="s">
        <v>7</v>
      </c>
      <c r="H723" s="29" t="s">
        <v>2250</v>
      </c>
      <c r="I723" s="30">
        <v>10260</v>
      </c>
    </row>
    <row r="724" spans="1:9" ht="31.5" x14ac:dyDescent="0.2">
      <c r="A724" s="35"/>
      <c r="B724" s="31" t="s">
        <v>2251</v>
      </c>
      <c r="C724" s="27" t="s">
        <v>7</v>
      </c>
      <c r="D724" s="32" t="s">
        <v>2252</v>
      </c>
      <c r="E724" s="27" t="s">
        <v>2253</v>
      </c>
      <c r="F724" s="27" t="s">
        <v>2159</v>
      </c>
      <c r="G724" s="86" t="s">
        <v>7</v>
      </c>
      <c r="H724" s="29" t="s">
        <v>2254</v>
      </c>
      <c r="I724" s="30">
        <v>11959</v>
      </c>
    </row>
    <row r="725" spans="1:9" ht="31.5" x14ac:dyDescent="0.2">
      <c r="A725" s="35"/>
      <c r="B725" s="31" t="s">
        <v>2255</v>
      </c>
      <c r="C725" s="27" t="s">
        <v>7</v>
      </c>
      <c r="D725" s="32" t="s">
        <v>2256</v>
      </c>
      <c r="E725" s="27" t="s">
        <v>2257</v>
      </c>
      <c r="F725" s="27" t="s">
        <v>142</v>
      </c>
      <c r="G725" s="86" t="s">
        <v>7</v>
      </c>
      <c r="H725" s="29" t="s">
        <v>2258</v>
      </c>
      <c r="I725" s="30">
        <v>12202</v>
      </c>
    </row>
    <row r="726" spans="1:9" ht="31.5" x14ac:dyDescent="0.2">
      <c r="A726" s="35"/>
      <c r="B726" s="31" t="s">
        <v>2259</v>
      </c>
      <c r="C726" s="27" t="s">
        <v>7</v>
      </c>
      <c r="D726" s="32" t="s">
        <v>2260</v>
      </c>
      <c r="E726" s="27" t="s">
        <v>2261</v>
      </c>
      <c r="F726" s="27" t="s">
        <v>2262</v>
      </c>
      <c r="G726" s="86" t="s">
        <v>7</v>
      </c>
      <c r="H726" s="29" t="s">
        <v>2263</v>
      </c>
      <c r="I726" s="30">
        <v>12476</v>
      </c>
    </row>
    <row r="727" spans="1:9" ht="31.5" x14ac:dyDescent="0.2">
      <c r="A727" s="35"/>
      <c r="B727" s="31" t="s">
        <v>2264</v>
      </c>
      <c r="C727" s="27" t="s">
        <v>7</v>
      </c>
      <c r="D727" s="32" t="s">
        <v>2265</v>
      </c>
      <c r="E727" s="27" t="s">
        <v>2266</v>
      </c>
      <c r="F727" s="27" t="s">
        <v>73</v>
      </c>
      <c r="G727" s="86" t="s">
        <v>7</v>
      </c>
      <c r="H727" s="29" t="s">
        <v>2267</v>
      </c>
      <c r="I727" s="30">
        <v>12715</v>
      </c>
    </row>
    <row r="728" spans="1:9" x14ac:dyDescent="0.2">
      <c r="A728" s="25"/>
      <c r="B728" s="60" t="s">
        <v>2268</v>
      </c>
      <c r="C728" s="27"/>
      <c r="D728" s="27"/>
      <c r="E728" s="28"/>
      <c r="F728" s="27"/>
      <c r="G728" s="29"/>
      <c r="H728" s="29" t="s">
        <v>7</v>
      </c>
      <c r="I728" s="30"/>
    </row>
    <row r="729" spans="1:9" ht="31.5" x14ac:dyDescent="0.2">
      <c r="A729" s="35"/>
      <c r="B729" s="31" t="s">
        <v>2269</v>
      </c>
      <c r="C729" s="27" t="s">
        <v>7</v>
      </c>
      <c r="D729" s="32" t="s">
        <v>2270</v>
      </c>
      <c r="E729" s="27" t="s">
        <v>2271</v>
      </c>
      <c r="F729" s="27" t="s">
        <v>2120</v>
      </c>
      <c r="G729" s="86" t="s">
        <v>7</v>
      </c>
      <c r="H729" s="29" t="s">
        <v>2272</v>
      </c>
      <c r="I729" s="30">
        <v>7627</v>
      </c>
    </row>
    <row r="730" spans="1:9" ht="31.5" x14ac:dyDescent="0.2">
      <c r="A730" s="35"/>
      <c r="B730" s="31" t="s">
        <v>2273</v>
      </c>
      <c r="C730" s="27" t="s">
        <v>7</v>
      </c>
      <c r="D730" s="32" t="s">
        <v>2274</v>
      </c>
      <c r="E730" s="27" t="s">
        <v>2275</v>
      </c>
      <c r="F730" s="27" t="s">
        <v>2188</v>
      </c>
      <c r="G730" s="86" t="s">
        <v>7</v>
      </c>
      <c r="H730" s="29" t="s">
        <v>2276</v>
      </c>
      <c r="I730" s="30">
        <v>7797</v>
      </c>
    </row>
    <row r="731" spans="1:9" s="12" customFormat="1" ht="31.5" x14ac:dyDescent="0.2">
      <c r="A731" s="35"/>
      <c r="B731" s="31" t="s">
        <v>2277</v>
      </c>
      <c r="C731" s="27" t="s">
        <v>7</v>
      </c>
      <c r="D731" s="32" t="s">
        <v>2278</v>
      </c>
      <c r="E731" s="27" t="s">
        <v>2279</v>
      </c>
      <c r="F731" s="27" t="s">
        <v>2125</v>
      </c>
      <c r="G731" s="86" t="s">
        <v>7</v>
      </c>
      <c r="H731" s="29" t="s">
        <v>2280</v>
      </c>
      <c r="I731" s="30">
        <v>7971</v>
      </c>
    </row>
    <row r="732" spans="1:9" ht="31.5" x14ac:dyDescent="0.2">
      <c r="A732" s="35"/>
      <c r="B732" s="31" t="s">
        <v>2281</v>
      </c>
      <c r="C732" s="27" t="s">
        <v>7</v>
      </c>
      <c r="D732" s="32" t="s">
        <v>2282</v>
      </c>
      <c r="E732" s="27" t="s">
        <v>2283</v>
      </c>
      <c r="F732" s="27" t="s">
        <v>2284</v>
      </c>
      <c r="G732" s="86" t="s">
        <v>7</v>
      </c>
      <c r="H732" s="29" t="s">
        <v>2285</v>
      </c>
      <c r="I732" s="30">
        <v>8915</v>
      </c>
    </row>
    <row r="733" spans="1:9" ht="31.5" x14ac:dyDescent="0.2">
      <c r="A733" s="35"/>
      <c r="B733" s="31" t="s">
        <v>2286</v>
      </c>
      <c r="C733" s="27" t="s">
        <v>7</v>
      </c>
      <c r="D733" s="32" t="s">
        <v>2287</v>
      </c>
      <c r="E733" s="27" t="s">
        <v>2288</v>
      </c>
      <c r="F733" s="27" t="s">
        <v>2130</v>
      </c>
      <c r="G733" s="86" t="s">
        <v>7</v>
      </c>
      <c r="H733" s="29" t="s">
        <v>2289</v>
      </c>
      <c r="I733" s="30">
        <v>9084</v>
      </c>
    </row>
    <row r="734" spans="1:9" ht="31.5" x14ac:dyDescent="0.2">
      <c r="A734" s="35"/>
      <c r="B734" s="31" t="s">
        <v>2290</v>
      </c>
      <c r="C734" s="27" t="s">
        <v>7</v>
      </c>
      <c r="D734" s="32" t="s">
        <v>2291</v>
      </c>
      <c r="E734" s="27" t="s">
        <v>2292</v>
      </c>
      <c r="F734" s="27" t="s">
        <v>2206</v>
      </c>
      <c r="G734" s="86" t="s">
        <v>7</v>
      </c>
      <c r="H734" s="29" t="s">
        <v>2293</v>
      </c>
      <c r="I734" s="30">
        <v>9248</v>
      </c>
    </row>
    <row r="735" spans="1:9" ht="31.5" x14ac:dyDescent="0.2">
      <c r="A735" s="35"/>
      <c r="B735" s="31" t="s">
        <v>2294</v>
      </c>
      <c r="C735" s="27" t="s">
        <v>7</v>
      </c>
      <c r="D735" s="32" t="s">
        <v>2295</v>
      </c>
      <c r="E735" s="27" t="s">
        <v>2296</v>
      </c>
      <c r="F735" s="27" t="s">
        <v>2211</v>
      </c>
      <c r="G735" s="86" t="s">
        <v>7</v>
      </c>
      <c r="H735" s="29" t="s">
        <v>2297</v>
      </c>
      <c r="I735" s="30">
        <v>9423</v>
      </c>
    </row>
    <row r="736" spans="1:9" ht="31.5" x14ac:dyDescent="0.2">
      <c r="A736" s="35"/>
      <c r="B736" s="31" t="s">
        <v>2298</v>
      </c>
      <c r="C736" s="27" t="s">
        <v>7</v>
      </c>
      <c r="D736" s="32" t="s">
        <v>2299</v>
      </c>
      <c r="E736" s="27" t="s">
        <v>2300</v>
      </c>
      <c r="F736" s="27" t="s">
        <v>2301</v>
      </c>
      <c r="G736" s="86" t="s">
        <v>7</v>
      </c>
      <c r="H736" s="29" t="s">
        <v>2302</v>
      </c>
      <c r="I736" s="30">
        <v>10177</v>
      </c>
    </row>
    <row r="737" spans="1:9" ht="31.5" x14ac:dyDescent="0.2">
      <c r="A737" s="35"/>
      <c r="B737" s="31" t="s">
        <v>2303</v>
      </c>
      <c r="C737" s="27" t="s">
        <v>7</v>
      </c>
      <c r="D737" s="32" t="s">
        <v>2304</v>
      </c>
      <c r="E737" s="27" t="s">
        <v>2305</v>
      </c>
      <c r="F737" s="27" t="s">
        <v>2306</v>
      </c>
      <c r="G737" s="86" t="s">
        <v>7</v>
      </c>
      <c r="H737" s="29" t="s">
        <v>2307</v>
      </c>
      <c r="I737" s="30">
        <v>10929</v>
      </c>
    </row>
    <row r="738" spans="1:9" ht="31.5" x14ac:dyDescent="0.2">
      <c r="A738" s="35"/>
      <c r="B738" s="31" t="s">
        <v>2308</v>
      </c>
      <c r="C738" s="27" t="s">
        <v>7</v>
      </c>
      <c r="D738" s="32" t="s">
        <v>2309</v>
      </c>
      <c r="E738" s="27" t="s">
        <v>2310</v>
      </c>
      <c r="F738" s="27" t="s">
        <v>174</v>
      </c>
      <c r="G738" s="86" t="s">
        <v>7</v>
      </c>
      <c r="H738" s="29" t="s">
        <v>2311</v>
      </c>
      <c r="I738" s="30">
        <v>11078</v>
      </c>
    </row>
    <row r="739" spans="1:9" ht="31.5" x14ac:dyDescent="0.2">
      <c r="A739" s="35"/>
      <c r="B739" s="31" t="s">
        <v>2312</v>
      </c>
      <c r="C739" s="27" t="s">
        <v>7</v>
      </c>
      <c r="D739" s="32" t="s">
        <v>2313</v>
      </c>
      <c r="E739" s="27" t="s">
        <v>2314</v>
      </c>
      <c r="F739" s="27" t="s">
        <v>2315</v>
      </c>
      <c r="G739" s="86" t="s">
        <v>7</v>
      </c>
      <c r="H739" s="29" t="s">
        <v>2316</v>
      </c>
      <c r="I739" s="30">
        <v>11220</v>
      </c>
    </row>
    <row r="740" spans="1:9" x14ac:dyDescent="0.2">
      <c r="A740" s="48"/>
      <c r="B740" s="60" t="s">
        <v>2317</v>
      </c>
      <c r="C740" s="27" t="s">
        <v>7</v>
      </c>
      <c r="D740" s="27" t="s">
        <v>7</v>
      </c>
      <c r="E740" s="27" t="s">
        <v>7</v>
      </c>
      <c r="F740" s="27" t="s">
        <v>7</v>
      </c>
      <c r="G740" s="86" t="s">
        <v>7</v>
      </c>
      <c r="H740" s="29" t="s">
        <v>7</v>
      </c>
      <c r="I740" s="30"/>
    </row>
    <row r="741" spans="1:9" ht="31.5" x14ac:dyDescent="0.2">
      <c r="A741" s="35"/>
      <c r="B741" s="31" t="s">
        <v>2318</v>
      </c>
      <c r="C741" s="27" t="s">
        <v>7</v>
      </c>
      <c r="D741" s="32" t="s">
        <v>2319</v>
      </c>
      <c r="E741" s="27" t="s">
        <v>2320</v>
      </c>
      <c r="F741" s="27" t="s">
        <v>2125</v>
      </c>
      <c r="G741" s="86" t="s">
        <v>7</v>
      </c>
      <c r="H741" s="29" t="s">
        <v>2321</v>
      </c>
      <c r="I741" s="30">
        <v>7189</v>
      </c>
    </row>
    <row r="742" spans="1:9" ht="31.5" x14ac:dyDescent="0.2">
      <c r="A742" s="35"/>
      <c r="B742" s="31" t="s">
        <v>2322</v>
      </c>
      <c r="C742" s="27" t="s">
        <v>7</v>
      </c>
      <c r="D742" s="32" t="s">
        <v>2323</v>
      </c>
      <c r="E742" s="27" t="s">
        <v>2324</v>
      </c>
      <c r="F742" s="27" t="s">
        <v>2130</v>
      </c>
      <c r="G742" s="86" t="s">
        <v>7</v>
      </c>
      <c r="H742" s="29" t="s">
        <v>2325</v>
      </c>
      <c r="I742" s="30">
        <v>7406</v>
      </c>
    </row>
    <row r="743" spans="1:9" ht="31.5" x14ac:dyDescent="0.2">
      <c r="A743" s="35"/>
      <c r="B743" s="31" t="s">
        <v>2326</v>
      </c>
      <c r="C743" s="27" t="s">
        <v>7</v>
      </c>
      <c r="D743" s="32" t="s">
        <v>2327</v>
      </c>
      <c r="E743" s="27" t="s">
        <v>2328</v>
      </c>
      <c r="F743" s="27" t="s">
        <v>280</v>
      </c>
      <c r="G743" s="86" t="s">
        <v>7</v>
      </c>
      <c r="H743" s="29" t="s">
        <v>2329</v>
      </c>
      <c r="I743" s="30">
        <v>7742</v>
      </c>
    </row>
    <row r="744" spans="1:9" ht="31.5" x14ac:dyDescent="0.2">
      <c r="A744" s="35"/>
      <c r="B744" s="31" t="s">
        <v>2330</v>
      </c>
      <c r="C744" s="27" t="s">
        <v>7</v>
      </c>
      <c r="D744" s="32" t="s">
        <v>2331</v>
      </c>
      <c r="E744" s="27" t="s">
        <v>2332</v>
      </c>
      <c r="F744" s="27" t="s">
        <v>2139</v>
      </c>
      <c r="G744" s="86" t="s">
        <v>7</v>
      </c>
      <c r="H744" s="29" t="s">
        <v>2333</v>
      </c>
      <c r="I744" s="30">
        <v>8800</v>
      </c>
    </row>
    <row r="745" spans="1:9" ht="31.5" x14ac:dyDescent="0.2">
      <c r="A745" s="35"/>
      <c r="B745" s="31" t="s">
        <v>2334</v>
      </c>
      <c r="C745" s="27" t="s">
        <v>7</v>
      </c>
      <c r="D745" s="32" t="s">
        <v>2335</v>
      </c>
      <c r="E745" s="27" t="s">
        <v>2336</v>
      </c>
      <c r="F745" s="27" t="s">
        <v>2197</v>
      </c>
      <c r="G745" s="86" t="s">
        <v>7</v>
      </c>
      <c r="H745" s="29" t="s">
        <v>2337</v>
      </c>
      <c r="I745" s="30">
        <v>9047</v>
      </c>
    </row>
    <row r="746" spans="1:9" ht="31.5" x14ac:dyDescent="0.2">
      <c r="A746" s="35"/>
      <c r="B746" s="31" t="s">
        <v>2338</v>
      </c>
      <c r="C746" s="27" t="s">
        <v>7</v>
      </c>
      <c r="D746" s="32" t="s">
        <v>2339</v>
      </c>
      <c r="E746" s="27" t="s">
        <v>2340</v>
      </c>
      <c r="F746" s="27" t="s">
        <v>2341</v>
      </c>
      <c r="G746" s="86" t="s">
        <v>7</v>
      </c>
      <c r="H746" s="29" t="s">
        <v>2342</v>
      </c>
      <c r="I746" s="30">
        <v>9217</v>
      </c>
    </row>
    <row r="747" spans="1:9" ht="31.5" x14ac:dyDescent="0.2">
      <c r="A747" s="35"/>
      <c r="B747" s="31" t="s">
        <v>2343</v>
      </c>
      <c r="C747" s="27" t="s">
        <v>7</v>
      </c>
      <c r="D747" s="32" t="s">
        <v>2344</v>
      </c>
      <c r="E747" s="27" t="s">
        <v>2345</v>
      </c>
      <c r="F747" s="27" t="s">
        <v>2216</v>
      </c>
      <c r="G747" s="86" t="s">
        <v>7</v>
      </c>
      <c r="H747" s="29" t="s">
        <v>2346</v>
      </c>
      <c r="I747" s="30">
        <v>9639</v>
      </c>
    </row>
    <row r="748" spans="1:9" ht="31.5" x14ac:dyDescent="0.2">
      <c r="A748" s="35"/>
      <c r="B748" s="31" t="s">
        <v>2347</v>
      </c>
      <c r="C748" s="27" t="s">
        <v>7</v>
      </c>
      <c r="D748" s="32" t="s">
        <v>2348</v>
      </c>
      <c r="E748" s="27" t="s">
        <v>2349</v>
      </c>
      <c r="F748" s="27" t="s">
        <v>174</v>
      </c>
      <c r="G748" s="86" t="s">
        <v>7</v>
      </c>
      <c r="H748" s="29" t="s">
        <v>2350</v>
      </c>
      <c r="I748" s="30">
        <v>11127</v>
      </c>
    </row>
    <row r="749" spans="1:9" s="11" customFormat="1" ht="31.5" x14ac:dyDescent="0.2">
      <c r="A749" s="35"/>
      <c r="B749" s="31" t="s">
        <v>2351</v>
      </c>
      <c r="C749" s="27" t="s">
        <v>7</v>
      </c>
      <c r="D749" s="32" t="s">
        <v>2352</v>
      </c>
      <c r="E749" s="27" t="s">
        <v>2353</v>
      </c>
      <c r="F749" s="27" t="s">
        <v>2315</v>
      </c>
      <c r="G749" s="86" t="s">
        <v>7</v>
      </c>
      <c r="H749" s="29" t="s">
        <v>2354</v>
      </c>
      <c r="I749" s="30">
        <v>11410</v>
      </c>
    </row>
    <row r="750" spans="1:9" ht="31.5" x14ac:dyDescent="0.2">
      <c r="A750" s="35"/>
      <c r="B750" s="31" t="s">
        <v>2355</v>
      </c>
      <c r="C750" s="27" t="s">
        <v>7</v>
      </c>
      <c r="D750" s="32" t="s">
        <v>2356</v>
      </c>
      <c r="E750" s="27" t="s">
        <v>2357</v>
      </c>
      <c r="F750" s="27" t="s">
        <v>266</v>
      </c>
      <c r="G750" s="86" t="s">
        <v>7</v>
      </c>
      <c r="H750" s="29" t="s">
        <v>2358</v>
      </c>
      <c r="I750" s="30">
        <v>11605</v>
      </c>
    </row>
    <row r="751" spans="1:9" ht="31.5" x14ac:dyDescent="0.2">
      <c r="A751" s="35"/>
      <c r="B751" s="31" t="s">
        <v>2359</v>
      </c>
      <c r="C751" s="27" t="s">
        <v>7</v>
      </c>
      <c r="D751" s="32" t="s">
        <v>2360</v>
      </c>
      <c r="E751" s="27" t="s">
        <v>2361</v>
      </c>
      <c r="F751" s="27" t="s">
        <v>73</v>
      </c>
      <c r="G751" s="86" t="s">
        <v>7</v>
      </c>
      <c r="H751" s="29" t="s">
        <v>2362</v>
      </c>
      <c r="I751" s="30">
        <v>12343</v>
      </c>
    </row>
    <row r="752" spans="1:9" x14ac:dyDescent="0.2">
      <c r="A752" s="48"/>
      <c r="B752" s="60" t="s">
        <v>2363</v>
      </c>
      <c r="C752" s="27"/>
      <c r="D752" s="27"/>
      <c r="E752" s="27"/>
      <c r="F752" s="27" t="s">
        <v>7</v>
      </c>
      <c r="G752" s="86" t="s">
        <v>7</v>
      </c>
      <c r="H752" s="29" t="s">
        <v>7</v>
      </c>
      <c r="I752" s="30"/>
    </row>
    <row r="753" spans="1:9" ht="16.5" x14ac:dyDescent="0.2">
      <c r="A753" s="35"/>
      <c r="B753" s="31" t="s">
        <v>2364</v>
      </c>
      <c r="C753" s="27" t="s">
        <v>7</v>
      </c>
      <c r="D753" s="32" t="s">
        <v>2365</v>
      </c>
      <c r="E753" s="27" t="s">
        <v>2366</v>
      </c>
      <c r="F753" s="27" t="s">
        <v>2120</v>
      </c>
      <c r="G753" s="86" t="s">
        <v>7</v>
      </c>
      <c r="H753" s="29" t="s">
        <v>2367</v>
      </c>
      <c r="I753" s="30">
        <v>6849</v>
      </c>
    </row>
    <row r="754" spans="1:9" ht="16.5" x14ac:dyDescent="0.2">
      <c r="A754" s="35"/>
      <c r="B754" s="31" t="s">
        <v>2368</v>
      </c>
      <c r="C754" s="27" t="s">
        <v>7</v>
      </c>
      <c r="D754" s="32" t="s">
        <v>2369</v>
      </c>
      <c r="E754" s="27" t="s">
        <v>2370</v>
      </c>
      <c r="F754" s="27" t="s">
        <v>2188</v>
      </c>
      <c r="G754" s="86" t="s">
        <v>7</v>
      </c>
      <c r="H754" s="29" t="s">
        <v>2371</v>
      </c>
      <c r="I754" s="30">
        <v>6970</v>
      </c>
    </row>
    <row r="755" spans="1:9" ht="16.5" x14ac:dyDescent="0.2">
      <c r="A755" s="35"/>
      <c r="B755" s="31" t="s">
        <v>2372</v>
      </c>
      <c r="C755" s="27" t="s">
        <v>7</v>
      </c>
      <c r="D755" s="32" t="s">
        <v>2373</v>
      </c>
      <c r="E755" s="27" t="s">
        <v>2374</v>
      </c>
      <c r="F755" s="27" t="s">
        <v>2125</v>
      </c>
      <c r="G755" s="86" t="s">
        <v>7</v>
      </c>
      <c r="H755" s="29" t="s">
        <v>2375</v>
      </c>
      <c r="I755" s="30">
        <v>7208</v>
      </c>
    </row>
    <row r="756" spans="1:9" ht="16.5" x14ac:dyDescent="0.2">
      <c r="A756" s="35"/>
      <c r="B756" s="31" t="s">
        <v>2376</v>
      </c>
      <c r="C756" s="27" t="s">
        <v>7</v>
      </c>
      <c r="D756" s="32" t="s">
        <v>2377</v>
      </c>
      <c r="E756" s="27" t="s">
        <v>2378</v>
      </c>
      <c r="F756" s="27" t="s">
        <v>2284</v>
      </c>
      <c r="G756" s="86" t="s">
        <v>7</v>
      </c>
      <c r="H756" s="29" t="s">
        <v>2379</v>
      </c>
      <c r="I756" s="30">
        <v>8142</v>
      </c>
    </row>
    <row r="757" spans="1:9" ht="16.5" x14ac:dyDescent="0.2">
      <c r="A757" s="35"/>
      <c r="B757" s="31" t="s">
        <v>2380</v>
      </c>
      <c r="C757" s="27" t="s">
        <v>7</v>
      </c>
      <c r="D757" s="32" t="s">
        <v>2381</v>
      </c>
      <c r="E757" s="27" t="s">
        <v>2382</v>
      </c>
      <c r="F757" s="27" t="s">
        <v>2130</v>
      </c>
      <c r="G757" s="86" t="s">
        <v>7</v>
      </c>
      <c r="H757" s="29" t="s">
        <v>2383</v>
      </c>
      <c r="I757" s="30">
        <v>8290</v>
      </c>
    </row>
    <row r="758" spans="1:9" ht="16.5" x14ac:dyDescent="0.2">
      <c r="A758" s="35"/>
      <c r="B758" s="31" t="s">
        <v>2384</v>
      </c>
      <c r="C758" s="27" t="s">
        <v>7</v>
      </c>
      <c r="D758" s="32" t="s">
        <v>2385</v>
      </c>
      <c r="E758" s="27" t="s">
        <v>2386</v>
      </c>
      <c r="F758" s="27" t="s">
        <v>2211</v>
      </c>
      <c r="G758" s="86" t="s">
        <v>7</v>
      </c>
      <c r="H758" s="29" t="s">
        <v>2387</v>
      </c>
      <c r="I758" s="30">
        <v>8263</v>
      </c>
    </row>
    <row r="759" spans="1:9" ht="16.5" x14ac:dyDescent="0.2">
      <c r="A759" s="35"/>
      <c r="B759" s="31" t="s">
        <v>2388</v>
      </c>
      <c r="C759" s="27" t="s">
        <v>7</v>
      </c>
      <c r="D759" s="32" t="s">
        <v>2389</v>
      </c>
      <c r="E759" s="27" t="s">
        <v>2390</v>
      </c>
      <c r="F759" s="27" t="s">
        <v>2301</v>
      </c>
      <c r="G759" s="86" t="s">
        <v>7</v>
      </c>
      <c r="H759" s="29" t="s">
        <v>2391</v>
      </c>
      <c r="I759" s="30">
        <v>8591</v>
      </c>
    </row>
    <row r="760" spans="1:9" ht="16.5" x14ac:dyDescent="0.2">
      <c r="A760" s="35"/>
      <c r="B760" s="31" t="s">
        <v>2392</v>
      </c>
      <c r="C760" s="27" t="s">
        <v>7</v>
      </c>
      <c r="D760" s="32" t="s">
        <v>2393</v>
      </c>
      <c r="E760" s="27" t="s">
        <v>2394</v>
      </c>
      <c r="F760" s="27" t="s">
        <v>2306</v>
      </c>
      <c r="G760" s="86" t="s">
        <v>7</v>
      </c>
      <c r="H760" s="29" t="s">
        <v>2395</v>
      </c>
      <c r="I760" s="30">
        <v>9950</v>
      </c>
    </row>
    <row r="761" spans="1:9" ht="16.5" x14ac:dyDescent="0.2">
      <c r="A761" s="35"/>
      <c r="B761" s="31" t="s">
        <v>2396</v>
      </c>
      <c r="C761" s="27" t="s">
        <v>7</v>
      </c>
      <c r="D761" s="32" t="s">
        <v>2397</v>
      </c>
      <c r="E761" s="27" t="s">
        <v>2398</v>
      </c>
      <c r="F761" s="27" t="s">
        <v>2399</v>
      </c>
      <c r="G761" s="86" t="s">
        <v>7</v>
      </c>
      <c r="H761" s="29" t="s">
        <v>2400</v>
      </c>
      <c r="I761" s="30">
        <v>10142</v>
      </c>
    </row>
    <row r="762" spans="1:9" ht="16.5" x14ac:dyDescent="0.2">
      <c r="A762" s="35"/>
      <c r="B762" s="31" t="s">
        <v>2401</v>
      </c>
      <c r="C762" s="27" t="s">
        <v>7</v>
      </c>
      <c r="D762" s="32" t="s">
        <v>2402</v>
      </c>
      <c r="E762" s="27" t="s">
        <v>2403</v>
      </c>
      <c r="F762" s="27" t="s">
        <v>142</v>
      </c>
      <c r="G762" s="86" t="s">
        <v>7</v>
      </c>
      <c r="H762" s="29" t="s">
        <v>2404</v>
      </c>
      <c r="I762" s="30">
        <v>10207</v>
      </c>
    </row>
    <row r="763" spans="1:9" ht="16.5" x14ac:dyDescent="0.2">
      <c r="A763" s="35"/>
      <c r="B763" s="31" t="s">
        <v>2405</v>
      </c>
      <c r="C763" s="27" t="s">
        <v>7</v>
      </c>
      <c r="D763" s="32" t="s">
        <v>2406</v>
      </c>
      <c r="E763" s="27" t="s">
        <v>2407</v>
      </c>
      <c r="F763" s="27" t="s">
        <v>2315</v>
      </c>
      <c r="G763" s="86" t="s">
        <v>7</v>
      </c>
      <c r="H763" s="29" t="s">
        <v>2408</v>
      </c>
      <c r="I763" s="30">
        <v>10852</v>
      </c>
    </row>
    <row r="764" spans="1:9" x14ac:dyDescent="0.2">
      <c r="A764" s="48"/>
      <c r="B764" s="60" t="s">
        <v>2409</v>
      </c>
      <c r="C764" s="27"/>
      <c r="D764" s="27"/>
      <c r="E764" s="27"/>
      <c r="F764" s="27"/>
      <c r="G764" s="86" t="s">
        <v>7</v>
      </c>
      <c r="H764" s="29" t="s">
        <v>7</v>
      </c>
      <c r="I764" s="30"/>
    </row>
    <row r="765" spans="1:9" ht="31.5" x14ac:dyDescent="0.2">
      <c r="A765" s="35"/>
      <c r="B765" s="31" t="s">
        <v>2410</v>
      </c>
      <c r="C765" s="27" t="s">
        <v>7</v>
      </c>
      <c r="D765" s="32" t="s">
        <v>2411</v>
      </c>
      <c r="E765" s="27" t="s">
        <v>2412</v>
      </c>
      <c r="F765" s="27" t="s">
        <v>2130</v>
      </c>
      <c r="G765" s="86" t="s">
        <v>7</v>
      </c>
      <c r="H765" s="29" t="s">
        <v>2413</v>
      </c>
      <c r="I765" s="30">
        <v>8134</v>
      </c>
    </row>
    <row r="766" spans="1:9" ht="31.5" x14ac:dyDescent="0.2">
      <c r="A766" s="35"/>
      <c r="B766" s="31" t="s">
        <v>2414</v>
      </c>
      <c r="C766" s="27" t="s">
        <v>7</v>
      </c>
      <c r="D766" s="32" t="s">
        <v>2415</v>
      </c>
      <c r="E766" s="27" t="s">
        <v>2416</v>
      </c>
      <c r="F766" s="27" t="s">
        <v>280</v>
      </c>
      <c r="G766" s="86" t="s">
        <v>7</v>
      </c>
      <c r="H766" s="29" t="s">
        <v>2417</v>
      </c>
      <c r="I766" s="30">
        <v>8355</v>
      </c>
    </row>
    <row r="767" spans="1:9" ht="31.5" x14ac:dyDescent="0.2">
      <c r="A767" s="35"/>
      <c r="B767" s="31" t="s">
        <v>2418</v>
      </c>
      <c r="C767" s="27" t="s">
        <v>7</v>
      </c>
      <c r="D767" s="32" t="s">
        <v>2419</v>
      </c>
      <c r="E767" s="27" t="s">
        <v>2420</v>
      </c>
      <c r="F767" s="27" t="s">
        <v>2139</v>
      </c>
      <c r="G767" s="86" t="s">
        <v>7</v>
      </c>
      <c r="H767" s="29" t="s">
        <v>2421</v>
      </c>
      <c r="I767" s="30">
        <v>8686</v>
      </c>
    </row>
    <row r="768" spans="1:9" ht="31.5" x14ac:dyDescent="0.2">
      <c r="A768" s="35"/>
      <c r="B768" s="31" t="s">
        <v>2422</v>
      </c>
      <c r="C768" s="27" t="s">
        <v>7</v>
      </c>
      <c r="D768" s="32" t="s">
        <v>2423</v>
      </c>
      <c r="E768" s="27" t="s">
        <v>2424</v>
      </c>
      <c r="F768" s="27" t="s">
        <v>2197</v>
      </c>
      <c r="G768" s="86" t="s">
        <v>7</v>
      </c>
      <c r="H768" s="29" t="s">
        <v>2425</v>
      </c>
      <c r="I768" s="30">
        <v>9745</v>
      </c>
    </row>
    <row r="769" spans="1:9" ht="31.5" x14ac:dyDescent="0.2">
      <c r="A769" s="35"/>
      <c r="B769" s="31" t="s">
        <v>2426</v>
      </c>
      <c r="C769" s="27" t="s">
        <v>7</v>
      </c>
      <c r="D769" s="32" t="s">
        <v>2427</v>
      </c>
      <c r="E769" s="27" t="s">
        <v>2428</v>
      </c>
      <c r="F769" s="27" t="s">
        <v>2206</v>
      </c>
      <c r="G769" s="86" t="s">
        <v>7</v>
      </c>
      <c r="H769" s="29" t="s">
        <v>2429</v>
      </c>
      <c r="I769" s="30">
        <v>9998</v>
      </c>
    </row>
    <row r="770" spans="1:9" ht="31.5" x14ac:dyDescent="0.2">
      <c r="A770" s="35"/>
      <c r="B770" s="31" t="s">
        <v>2430</v>
      </c>
      <c r="C770" s="27" t="s">
        <v>7</v>
      </c>
      <c r="D770" s="32" t="s">
        <v>2431</v>
      </c>
      <c r="E770" s="27" t="s">
        <v>2432</v>
      </c>
      <c r="F770" s="27" t="s">
        <v>2216</v>
      </c>
      <c r="G770" s="86" t="s">
        <v>7</v>
      </c>
      <c r="H770" s="29" t="s">
        <v>2433</v>
      </c>
      <c r="I770" s="30">
        <v>10158</v>
      </c>
    </row>
    <row r="771" spans="1:9" ht="31.5" x14ac:dyDescent="0.2">
      <c r="A771" s="35"/>
      <c r="B771" s="31" t="s">
        <v>2434</v>
      </c>
      <c r="C771" s="27" t="s">
        <v>7</v>
      </c>
      <c r="D771" s="32" t="s">
        <v>2435</v>
      </c>
      <c r="E771" s="27" t="s">
        <v>2436</v>
      </c>
      <c r="F771" s="27" t="s">
        <v>174</v>
      </c>
      <c r="G771" s="86" t="s">
        <v>7</v>
      </c>
      <c r="H771" s="29" t="s">
        <v>2437</v>
      </c>
      <c r="I771" s="30">
        <v>10588</v>
      </c>
    </row>
    <row r="772" spans="1:9" ht="31.5" x14ac:dyDescent="0.2">
      <c r="A772" s="35"/>
      <c r="B772" s="31" t="s">
        <v>2438</v>
      </c>
      <c r="C772" s="27" t="s">
        <v>7</v>
      </c>
      <c r="D772" s="32" t="s">
        <v>2439</v>
      </c>
      <c r="E772" s="27" t="s">
        <v>2440</v>
      </c>
      <c r="F772" s="27" t="s">
        <v>2315</v>
      </c>
      <c r="G772" s="86" t="s">
        <v>7</v>
      </c>
      <c r="H772" s="29" t="s">
        <v>2441</v>
      </c>
      <c r="I772" s="30">
        <v>12073</v>
      </c>
    </row>
    <row r="773" spans="1:9" ht="31.5" x14ac:dyDescent="0.2">
      <c r="A773" s="35"/>
      <c r="B773" s="31" t="s">
        <v>2442</v>
      </c>
      <c r="C773" s="27" t="s">
        <v>7</v>
      </c>
      <c r="D773" s="32" t="s">
        <v>2443</v>
      </c>
      <c r="E773" s="27" t="s">
        <v>2444</v>
      </c>
      <c r="F773" s="27" t="s">
        <v>247</v>
      </c>
      <c r="G773" s="86" t="s">
        <v>7</v>
      </c>
      <c r="H773" s="29" t="s">
        <v>2445</v>
      </c>
      <c r="I773" s="30">
        <v>12355</v>
      </c>
    </row>
    <row r="774" spans="1:9" ht="31.5" x14ac:dyDescent="0.2">
      <c r="A774" s="35"/>
      <c r="B774" s="31" t="s">
        <v>2446</v>
      </c>
      <c r="C774" s="27" t="s">
        <v>7</v>
      </c>
      <c r="D774" s="32" t="s">
        <v>2447</v>
      </c>
      <c r="E774" s="27" t="s">
        <v>2448</v>
      </c>
      <c r="F774" s="27" t="s">
        <v>73</v>
      </c>
      <c r="G774" s="86" t="s">
        <v>7</v>
      </c>
      <c r="H774" s="29" t="s">
        <v>2449</v>
      </c>
      <c r="I774" s="30">
        <v>12551</v>
      </c>
    </row>
    <row r="775" spans="1:9" ht="31.5" x14ac:dyDescent="0.2">
      <c r="A775" s="35"/>
      <c r="B775" s="31" t="s">
        <v>2450</v>
      </c>
      <c r="C775" s="27" t="s">
        <v>7</v>
      </c>
      <c r="D775" s="32" t="s">
        <v>2451</v>
      </c>
      <c r="E775" s="27" t="s">
        <v>2452</v>
      </c>
      <c r="F775" s="27" t="s">
        <v>2453</v>
      </c>
      <c r="G775" s="86" t="s">
        <v>7</v>
      </c>
      <c r="H775" s="29" t="s">
        <v>2454</v>
      </c>
      <c r="I775" s="30">
        <v>13287</v>
      </c>
    </row>
    <row r="776" spans="1:9" ht="16.5" x14ac:dyDescent="0.2">
      <c r="A776" s="35"/>
      <c r="B776" s="60" t="s">
        <v>2455</v>
      </c>
      <c r="C776" s="27"/>
      <c r="D776" s="27"/>
      <c r="E776" s="27"/>
      <c r="F776" s="27"/>
      <c r="G776" s="86"/>
      <c r="H776" s="29" t="s">
        <v>7</v>
      </c>
      <c r="I776" s="30"/>
    </row>
    <row r="777" spans="1:9" ht="31.5" x14ac:dyDescent="0.2">
      <c r="A777" s="35"/>
      <c r="B777" s="31" t="s">
        <v>2456</v>
      </c>
      <c r="C777" s="27" t="s">
        <v>7</v>
      </c>
      <c r="D777" s="32" t="s">
        <v>2457</v>
      </c>
      <c r="E777" s="27" t="s">
        <v>2458</v>
      </c>
      <c r="F777" s="27" t="s">
        <v>2125</v>
      </c>
      <c r="G777" s="86" t="s">
        <v>7</v>
      </c>
      <c r="H777" s="29" t="s">
        <v>2459</v>
      </c>
      <c r="I777" s="30">
        <v>7797</v>
      </c>
    </row>
    <row r="778" spans="1:9" ht="31.5" x14ac:dyDescent="0.2">
      <c r="A778" s="35"/>
      <c r="B778" s="31" t="s">
        <v>2460</v>
      </c>
      <c r="C778" s="27" t="s">
        <v>7</v>
      </c>
      <c r="D778" s="32" t="s">
        <v>2461</v>
      </c>
      <c r="E778" s="27" t="s">
        <v>2462</v>
      </c>
      <c r="F778" s="27" t="s">
        <v>2284</v>
      </c>
      <c r="G778" s="86" t="s">
        <v>7</v>
      </c>
      <c r="H778" s="29" t="s">
        <v>2463</v>
      </c>
      <c r="I778" s="30">
        <v>7916</v>
      </c>
    </row>
    <row r="779" spans="1:9" ht="31.5" x14ac:dyDescent="0.2">
      <c r="A779" s="35"/>
      <c r="B779" s="31" t="s">
        <v>2464</v>
      </c>
      <c r="C779" s="27" t="s">
        <v>7</v>
      </c>
      <c r="D779" s="32" t="s">
        <v>2465</v>
      </c>
      <c r="E779" s="27" t="s">
        <v>2466</v>
      </c>
      <c r="F779" s="27" t="s">
        <v>2130</v>
      </c>
      <c r="G779" s="86" t="s">
        <v>7</v>
      </c>
      <c r="H779" s="29" t="s">
        <v>2467</v>
      </c>
      <c r="I779" s="30">
        <v>8505</v>
      </c>
    </row>
    <row r="780" spans="1:9" ht="31.5" x14ac:dyDescent="0.2">
      <c r="A780" s="35"/>
      <c r="B780" s="31" t="s">
        <v>2468</v>
      </c>
      <c r="C780" s="27" t="s">
        <v>7</v>
      </c>
      <c r="D780" s="32" t="s">
        <v>2469</v>
      </c>
      <c r="E780" s="27" t="s">
        <v>2470</v>
      </c>
      <c r="F780" s="27" t="s">
        <v>242</v>
      </c>
      <c r="G780" s="86" t="s">
        <v>7</v>
      </c>
      <c r="H780" s="29" t="s">
        <v>2471</v>
      </c>
      <c r="I780" s="30">
        <v>9092</v>
      </c>
    </row>
    <row r="781" spans="1:9" ht="31.5" x14ac:dyDescent="0.2">
      <c r="A781" s="35"/>
      <c r="B781" s="31" t="s">
        <v>2472</v>
      </c>
      <c r="C781" s="27" t="s">
        <v>7</v>
      </c>
      <c r="D781" s="32" t="s">
        <v>2473</v>
      </c>
      <c r="E781" s="27" t="s">
        <v>2474</v>
      </c>
      <c r="F781" s="27" t="s">
        <v>280</v>
      </c>
      <c r="G781" s="86" t="s">
        <v>7</v>
      </c>
      <c r="H781" s="29" t="s">
        <v>2475</v>
      </c>
      <c r="I781" s="30">
        <v>9233</v>
      </c>
    </row>
    <row r="782" spans="1:9" ht="31.5" x14ac:dyDescent="0.2">
      <c r="A782" s="35"/>
      <c r="B782" s="31" t="s">
        <v>2476</v>
      </c>
      <c r="C782" s="27" t="s">
        <v>7</v>
      </c>
      <c r="D782" s="32" t="s">
        <v>2477</v>
      </c>
      <c r="E782" s="27" t="s">
        <v>2478</v>
      </c>
      <c r="F782" s="27" t="s">
        <v>2306</v>
      </c>
      <c r="G782" s="86" t="s">
        <v>7</v>
      </c>
      <c r="H782" s="29" t="s">
        <v>2479</v>
      </c>
      <c r="I782" s="30">
        <v>9212</v>
      </c>
    </row>
    <row r="783" spans="1:9" ht="31.5" x14ac:dyDescent="0.2">
      <c r="A783" s="35"/>
      <c r="B783" s="31" t="s">
        <v>2480</v>
      </c>
      <c r="C783" s="27" t="s">
        <v>7</v>
      </c>
      <c r="D783" s="32" t="s">
        <v>2481</v>
      </c>
      <c r="E783" s="27" t="s">
        <v>2482</v>
      </c>
      <c r="F783" s="27" t="s">
        <v>2399</v>
      </c>
      <c r="G783" s="86" t="s">
        <v>7</v>
      </c>
      <c r="H783" s="29" t="s">
        <v>2483</v>
      </c>
      <c r="I783" s="30">
        <v>9539</v>
      </c>
    </row>
    <row r="784" spans="1:9" ht="31.5" x14ac:dyDescent="0.2">
      <c r="A784" s="35"/>
      <c r="B784" s="31" t="s">
        <v>2484</v>
      </c>
      <c r="C784" s="27" t="s">
        <v>7</v>
      </c>
      <c r="D784" s="32" t="s">
        <v>2485</v>
      </c>
      <c r="E784" s="27" t="s">
        <v>2486</v>
      </c>
      <c r="F784" s="27" t="s">
        <v>2144</v>
      </c>
      <c r="G784" s="86" t="s">
        <v>7</v>
      </c>
      <c r="H784" s="29" t="s">
        <v>2487</v>
      </c>
      <c r="I784" s="30">
        <v>10895</v>
      </c>
    </row>
    <row r="785" spans="1:9" ht="31.5" x14ac:dyDescent="0.2">
      <c r="A785" s="35"/>
      <c r="B785" s="31" t="s">
        <v>2488</v>
      </c>
      <c r="C785" s="27" t="s">
        <v>7</v>
      </c>
      <c r="D785" s="32" t="s">
        <v>2489</v>
      </c>
      <c r="E785" s="27" t="s">
        <v>2490</v>
      </c>
      <c r="F785" s="27" t="s">
        <v>2491</v>
      </c>
      <c r="G785" s="86" t="s">
        <v>7</v>
      </c>
      <c r="H785" s="29" t="s">
        <v>2492</v>
      </c>
      <c r="I785" s="30">
        <v>11087</v>
      </c>
    </row>
    <row r="786" spans="1:9" ht="31.5" x14ac:dyDescent="0.2">
      <c r="A786" s="35"/>
      <c r="B786" s="31" t="s">
        <v>2493</v>
      </c>
      <c r="C786" s="27" t="s">
        <v>7</v>
      </c>
      <c r="D786" s="32" t="s">
        <v>2494</v>
      </c>
      <c r="E786" s="27" t="s">
        <v>2495</v>
      </c>
      <c r="F786" s="27" t="s">
        <v>50</v>
      </c>
      <c r="G786" s="86" t="s">
        <v>7</v>
      </c>
      <c r="H786" s="29" t="s">
        <v>2496</v>
      </c>
      <c r="I786" s="30">
        <v>11155</v>
      </c>
    </row>
    <row r="787" spans="1:9" ht="31.5" x14ac:dyDescent="0.2">
      <c r="A787" s="35"/>
      <c r="B787" s="31" t="s">
        <v>2497</v>
      </c>
      <c r="C787" s="27" t="s">
        <v>7</v>
      </c>
      <c r="D787" s="32" t="s">
        <v>2498</v>
      </c>
      <c r="E787" s="27" t="s">
        <v>2499</v>
      </c>
      <c r="F787" s="27" t="s">
        <v>247</v>
      </c>
      <c r="G787" s="86" t="s">
        <v>7</v>
      </c>
      <c r="H787" s="29" t="s">
        <v>2500</v>
      </c>
      <c r="I787" s="30">
        <v>11203</v>
      </c>
    </row>
    <row r="788" spans="1:9" ht="25.5" x14ac:dyDescent="0.2">
      <c r="A788" s="25"/>
      <c r="B788" s="65" t="s">
        <v>16</v>
      </c>
      <c r="C788" s="27" t="s">
        <v>7</v>
      </c>
      <c r="D788" s="27" t="s">
        <v>7</v>
      </c>
      <c r="E788" s="28" t="s">
        <v>7</v>
      </c>
      <c r="F788" s="27" t="s">
        <v>7</v>
      </c>
      <c r="G788" s="29" t="s">
        <v>7</v>
      </c>
      <c r="H788" s="29" t="s">
        <v>7</v>
      </c>
      <c r="I788" s="33"/>
    </row>
    <row r="789" spans="1:9" ht="25.5" x14ac:dyDescent="0.2">
      <c r="A789" s="25"/>
      <c r="B789" s="22" t="s">
        <v>2501</v>
      </c>
      <c r="C789" s="27" t="s">
        <v>7</v>
      </c>
      <c r="D789" s="27" t="s">
        <v>7</v>
      </c>
      <c r="E789" s="28" t="s">
        <v>7</v>
      </c>
      <c r="F789" s="27" t="s">
        <v>7</v>
      </c>
      <c r="G789" s="29" t="s">
        <v>7</v>
      </c>
      <c r="H789" s="29" t="s">
        <v>7</v>
      </c>
      <c r="I789" s="33"/>
    </row>
    <row r="790" spans="1:9" x14ac:dyDescent="0.2">
      <c r="A790" s="25"/>
      <c r="B790" s="31" t="s">
        <v>2502</v>
      </c>
      <c r="C790" s="27" t="s">
        <v>11</v>
      </c>
      <c r="D790" s="32" t="s">
        <v>1892</v>
      </c>
      <c r="E790" s="28" t="s">
        <v>1893</v>
      </c>
      <c r="F790" s="27" t="s">
        <v>345</v>
      </c>
      <c r="G790" s="29" t="s">
        <v>7</v>
      </c>
      <c r="H790" s="29" t="s">
        <v>1894</v>
      </c>
      <c r="I790" s="30">
        <v>267</v>
      </c>
    </row>
    <row r="791" spans="1:9" x14ac:dyDescent="0.2">
      <c r="A791" s="25"/>
      <c r="B791" s="31" t="s">
        <v>2503</v>
      </c>
      <c r="C791" s="27" t="s">
        <v>11</v>
      </c>
      <c r="D791" s="32" t="s">
        <v>1896</v>
      </c>
      <c r="E791" s="28" t="s">
        <v>1897</v>
      </c>
      <c r="F791" s="27" t="s">
        <v>345</v>
      </c>
      <c r="G791" s="29" t="s">
        <v>7</v>
      </c>
      <c r="H791" s="29" t="s">
        <v>1898</v>
      </c>
      <c r="I791" s="30">
        <v>326</v>
      </c>
    </row>
    <row r="792" spans="1:9" x14ac:dyDescent="0.2">
      <c r="A792" s="25"/>
      <c r="B792" s="31" t="s">
        <v>2504</v>
      </c>
      <c r="C792" s="27" t="s">
        <v>11</v>
      </c>
      <c r="D792" s="32" t="s">
        <v>1139</v>
      </c>
      <c r="E792" s="28" t="s">
        <v>1140</v>
      </c>
      <c r="F792" s="27" t="s">
        <v>11</v>
      </c>
      <c r="G792" s="29" t="s">
        <v>7</v>
      </c>
      <c r="H792" s="29" t="s">
        <v>1141</v>
      </c>
      <c r="I792" s="30">
        <v>174.5</v>
      </c>
    </row>
    <row r="793" spans="1:9" x14ac:dyDescent="0.2">
      <c r="A793" s="25"/>
      <c r="B793" s="31" t="s">
        <v>2505</v>
      </c>
      <c r="C793" s="27" t="s">
        <v>11</v>
      </c>
      <c r="D793" s="32" t="s">
        <v>1906</v>
      </c>
      <c r="E793" s="28" t="s">
        <v>1907</v>
      </c>
      <c r="F793" s="27" t="s">
        <v>611</v>
      </c>
      <c r="G793" s="29" t="s">
        <v>7</v>
      </c>
      <c r="H793" s="29" t="s">
        <v>1908</v>
      </c>
      <c r="I793" s="30">
        <v>582.5</v>
      </c>
    </row>
    <row r="794" spans="1:9" x14ac:dyDescent="0.2">
      <c r="A794" s="25"/>
      <c r="B794" s="31" t="s">
        <v>2506</v>
      </c>
      <c r="C794" s="27" t="s">
        <v>11</v>
      </c>
      <c r="D794" s="32" t="s">
        <v>2507</v>
      </c>
      <c r="E794" s="28" t="s">
        <v>2508</v>
      </c>
      <c r="F794" s="27" t="s">
        <v>59</v>
      </c>
      <c r="G794" s="29" t="s">
        <v>7</v>
      </c>
      <c r="H794" s="29" t="s">
        <v>2509</v>
      </c>
      <c r="I794" s="30">
        <v>1914</v>
      </c>
    </row>
    <row r="795" spans="1:9" ht="25.5" x14ac:dyDescent="0.2">
      <c r="A795" s="84"/>
      <c r="B795" s="34" t="s">
        <v>7</v>
      </c>
      <c r="C795" s="27" t="s">
        <v>7</v>
      </c>
      <c r="D795" s="27" t="s">
        <v>7</v>
      </c>
      <c r="E795" s="28" t="s">
        <v>7</v>
      </c>
      <c r="F795" s="27" t="s">
        <v>7</v>
      </c>
      <c r="G795" s="29" t="s">
        <v>7</v>
      </c>
      <c r="H795" s="28" t="s">
        <v>7</v>
      </c>
      <c r="I795" s="33"/>
    </row>
    <row r="796" spans="1:9" ht="39" x14ac:dyDescent="0.2">
      <c r="A796" s="25"/>
      <c r="B796" s="22" t="s">
        <v>2510</v>
      </c>
      <c r="C796" s="27" t="s">
        <v>7</v>
      </c>
      <c r="D796" s="95" t="s">
        <v>7</v>
      </c>
      <c r="E796" s="95" t="s">
        <v>7</v>
      </c>
      <c r="F796" s="27" t="s">
        <v>7</v>
      </c>
      <c r="G796" s="86" t="s">
        <v>7</v>
      </c>
      <c r="H796" s="96" t="s">
        <v>7</v>
      </c>
      <c r="I796" s="33"/>
    </row>
    <row r="797" spans="1:9" x14ac:dyDescent="0.25">
      <c r="A797" s="25"/>
      <c r="B797" s="90" t="s">
        <v>2511</v>
      </c>
      <c r="C797" s="27" t="s">
        <v>11</v>
      </c>
      <c r="D797" s="91">
        <v>300300</v>
      </c>
      <c r="E797" s="28" t="s">
        <v>2512</v>
      </c>
      <c r="F797" s="27">
        <v>4</v>
      </c>
      <c r="G797" s="27" t="s">
        <v>7</v>
      </c>
      <c r="H797" s="93">
        <v>840213021405</v>
      </c>
      <c r="I797" s="30">
        <v>2614</v>
      </c>
    </row>
    <row r="798" spans="1:9" x14ac:dyDescent="0.2">
      <c r="A798" s="25"/>
      <c r="B798" s="31" t="s">
        <v>2513</v>
      </c>
      <c r="C798" s="27" t="s">
        <v>11</v>
      </c>
      <c r="D798" s="27">
        <v>300095</v>
      </c>
      <c r="E798" s="28" t="s">
        <v>2514</v>
      </c>
      <c r="F798" s="27" t="s">
        <v>11</v>
      </c>
      <c r="G798" s="94" t="s">
        <v>7</v>
      </c>
      <c r="H798" s="150" t="s">
        <v>3476</v>
      </c>
      <c r="I798" s="30">
        <v>474.5</v>
      </c>
    </row>
    <row r="799" spans="1:9" x14ac:dyDescent="0.2">
      <c r="A799" s="25"/>
      <c r="B799" s="31" t="s">
        <v>2515</v>
      </c>
      <c r="C799" s="27" t="s">
        <v>11</v>
      </c>
      <c r="D799" s="27">
        <v>300090</v>
      </c>
      <c r="E799" s="28" t="s">
        <v>2516</v>
      </c>
      <c r="F799" s="27" t="s">
        <v>602</v>
      </c>
      <c r="G799" s="94" t="s">
        <v>7</v>
      </c>
      <c r="H799" s="150" t="s">
        <v>3477</v>
      </c>
      <c r="I799" s="30">
        <v>2097</v>
      </c>
    </row>
    <row r="800" spans="1:9" x14ac:dyDescent="0.2">
      <c r="A800" s="25"/>
      <c r="B800" s="31" t="s">
        <v>2517</v>
      </c>
      <c r="C800" s="27" t="s">
        <v>11</v>
      </c>
      <c r="D800" s="27">
        <v>300091</v>
      </c>
      <c r="E800" s="28" t="s">
        <v>2518</v>
      </c>
      <c r="F800" s="27" t="s">
        <v>345</v>
      </c>
      <c r="G800" s="94" t="s">
        <v>7</v>
      </c>
      <c r="H800" s="150" t="s">
        <v>3478</v>
      </c>
      <c r="I800" s="30">
        <v>474.5</v>
      </c>
    </row>
    <row r="801" spans="1:9" x14ac:dyDescent="0.2">
      <c r="A801" s="25"/>
      <c r="B801" s="31" t="s">
        <v>2519</v>
      </c>
      <c r="C801" s="27" t="s">
        <v>11</v>
      </c>
      <c r="D801" s="28" t="s">
        <v>2520</v>
      </c>
      <c r="E801" s="28" t="s">
        <v>2521</v>
      </c>
      <c r="F801" s="27" t="s">
        <v>350</v>
      </c>
      <c r="G801" s="27" t="s">
        <v>7</v>
      </c>
      <c r="H801" s="28" t="s">
        <v>2522</v>
      </c>
      <c r="I801" s="30">
        <v>811.5</v>
      </c>
    </row>
    <row r="802" spans="1:9" x14ac:dyDescent="0.2">
      <c r="A802" s="25"/>
      <c r="B802" s="31" t="s">
        <v>2523</v>
      </c>
      <c r="C802" s="27" t="s">
        <v>11</v>
      </c>
      <c r="D802" s="28" t="s">
        <v>2524</v>
      </c>
      <c r="E802" s="28" t="s">
        <v>2525</v>
      </c>
      <c r="F802" s="27" t="s">
        <v>11</v>
      </c>
      <c r="G802" s="27" t="s">
        <v>7</v>
      </c>
      <c r="H802" s="28" t="s">
        <v>2526</v>
      </c>
      <c r="I802" s="30">
        <v>317.5</v>
      </c>
    </row>
    <row r="803" spans="1:9" x14ac:dyDescent="0.25">
      <c r="A803" s="25"/>
      <c r="B803" s="31" t="s">
        <v>2527</v>
      </c>
      <c r="C803" s="27" t="s">
        <v>11</v>
      </c>
      <c r="D803" s="92" t="s">
        <v>2528</v>
      </c>
      <c r="E803" s="28" t="s">
        <v>2529</v>
      </c>
      <c r="F803" s="98" t="s">
        <v>350</v>
      </c>
      <c r="G803" s="29" t="s">
        <v>7</v>
      </c>
      <c r="H803" s="99" t="s">
        <v>2530</v>
      </c>
      <c r="I803" s="30">
        <v>907.5</v>
      </c>
    </row>
    <row r="804" spans="1:9" x14ac:dyDescent="0.2">
      <c r="A804" s="25"/>
      <c r="B804" s="31" t="s">
        <v>2531</v>
      </c>
      <c r="C804" s="27" t="s">
        <v>266</v>
      </c>
      <c r="D804" s="28" t="s">
        <v>2532</v>
      </c>
      <c r="E804" s="28" t="s">
        <v>2533</v>
      </c>
      <c r="F804" s="27" t="s">
        <v>11</v>
      </c>
      <c r="G804" s="27" t="s">
        <v>7</v>
      </c>
      <c r="H804" s="28" t="s">
        <v>2534</v>
      </c>
      <c r="I804" s="30">
        <v>14</v>
      </c>
    </row>
    <row r="805" spans="1:9" x14ac:dyDescent="0.2">
      <c r="A805" s="25"/>
      <c r="B805" s="31" t="s">
        <v>2535</v>
      </c>
      <c r="C805" s="27" t="s">
        <v>11</v>
      </c>
      <c r="D805" s="76" t="s">
        <v>2536</v>
      </c>
      <c r="E805" s="28" t="s">
        <v>2537</v>
      </c>
      <c r="F805" s="27" t="s">
        <v>350</v>
      </c>
      <c r="G805" s="27" t="s">
        <v>7</v>
      </c>
      <c r="H805" s="28" t="s">
        <v>2538</v>
      </c>
      <c r="I805" s="30">
        <v>27.5</v>
      </c>
    </row>
    <row r="806" spans="1:9" x14ac:dyDescent="0.2">
      <c r="A806" s="25"/>
      <c r="B806" s="31" t="s">
        <v>2539</v>
      </c>
      <c r="C806" s="27" t="s">
        <v>11</v>
      </c>
      <c r="D806" s="28" t="s">
        <v>2540</v>
      </c>
      <c r="E806" s="28" t="s">
        <v>2541</v>
      </c>
      <c r="F806" s="27" t="s">
        <v>11</v>
      </c>
      <c r="G806" s="27" t="s">
        <v>7</v>
      </c>
      <c r="H806" s="28" t="s">
        <v>2542</v>
      </c>
      <c r="I806" s="30">
        <v>49.25</v>
      </c>
    </row>
    <row r="807" spans="1:9" x14ac:dyDescent="0.25">
      <c r="A807" s="25"/>
      <c r="B807" s="31" t="s">
        <v>2543</v>
      </c>
      <c r="C807" s="27" t="s">
        <v>11</v>
      </c>
      <c r="D807" s="92" t="s">
        <v>2544</v>
      </c>
      <c r="E807" s="28" t="s">
        <v>2545</v>
      </c>
      <c r="F807" s="98" t="s">
        <v>11</v>
      </c>
      <c r="G807" s="29" t="s">
        <v>7</v>
      </c>
      <c r="H807" s="99" t="s">
        <v>2546</v>
      </c>
      <c r="I807" s="30">
        <v>113.5</v>
      </c>
    </row>
  </sheetData>
  <autoFilter ref="A1:I807" xr:uid="{2E19790D-12F0-4EE0-A61B-276FEA13A0E6}"/>
  <mergeCells count="1">
    <mergeCell ref="H2:I2"/>
  </mergeCells>
  <phoneticPr fontId="0" type="noConversion"/>
  <printOptions gridLines="1"/>
  <pageMargins left="0.625" right="0.625" top="0.84291666666666698" bottom="0.39" header="0.3" footer="0.18"/>
  <pageSetup scale="59" firstPageNumber="3" fitToHeight="0" orientation="portrait" useFirstPageNumber="1" r:id="rId1"/>
  <headerFooter>
    <oddHeader>&amp;L&amp;G&amp;REffective Date: January 19, 2026
REV. 20251216</oddHeader>
    <oddFooter>&amp;LWatts.com&amp;C&amp;P</oddFooter>
  </headerFooter>
  <rowBreaks count="6" manualBreakCount="6">
    <brk id="131" max="8" man="1"/>
    <brk id="202" max="8" man="1"/>
    <brk id="272" max="8" man="1"/>
    <brk id="554" max="8" man="1"/>
    <brk id="618" max="8" man="1"/>
    <brk id="682" max="8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I381"/>
  <sheetViews>
    <sheetView view="pageBreakPreview" zoomScale="115" zoomScaleNormal="100" zoomScaleSheetLayoutView="115" workbookViewId="0"/>
  </sheetViews>
  <sheetFormatPr defaultColWidth="8" defaultRowHeight="12.75" x14ac:dyDescent="0.2"/>
  <cols>
    <col min="1" max="1" width="45.5" style="14" customWidth="1"/>
    <col min="2" max="2" width="14.125" style="14" customWidth="1"/>
    <col min="3" max="3" width="15.375" style="14" customWidth="1"/>
    <col min="4" max="4" width="14.5" style="14" bestFit="1" customWidth="1"/>
    <col min="5" max="5" width="9" style="14" customWidth="1"/>
    <col min="6" max="6" width="10.625" style="14" customWidth="1"/>
    <col min="7" max="7" width="6.25" style="14" customWidth="1"/>
    <col min="8" max="8" width="5.875" style="14" customWidth="1"/>
    <col min="9" max="9" width="10.25" style="14" customWidth="1"/>
    <col min="10" max="16384" width="8" style="14"/>
  </cols>
  <sheetData>
    <row r="1" spans="1:9" ht="36" x14ac:dyDescent="0.25">
      <c r="A1" s="16" t="s">
        <v>0</v>
      </c>
      <c r="B1" s="16" t="s">
        <v>2547</v>
      </c>
      <c r="C1" s="16" t="s">
        <v>2548</v>
      </c>
      <c r="D1" s="16" t="s">
        <v>2</v>
      </c>
      <c r="E1" s="16" t="s">
        <v>3</v>
      </c>
      <c r="F1" s="16" t="s">
        <v>6</v>
      </c>
      <c r="G1" s="16" t="s">
        <v>2549</v>
      </c>
      <c r="H1" s="16" t="s">
        <v>4</v>
      </c>
      <c r="I1" s="146" t="s">
        <v>3568</v>
      </c>
    </row>
    <row r="2" spans="1:9" ht="20.25" x14ac:dyDescent="0.3">
      <c r="A2" s="100" t="s">
        <v>2551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2">
      <c r="A3" s="102" t="s">
        <v>2552</v>
      </c>
      <c r="B3" s="101"/>
      <c r="C3" s="101"/>
      <c r="D3" s="101"/>
      <c r="E3" s="101"/>
      <c r="F3" s="101"/>
      <c r="G3" s="101"/>
      <c r="H3" s="101"/>
      <c r="I3" s="101"/>
    </row>
    <row r="4" spans="1:9" x14ac:dyDescent="0.2">
      <c r="A4" s="101" t="s">
        <v>2553</v>
      </c>
      <c r="B4" s="103">
        <v>10</v>
      </c>
      <c r="C4" s="104" t="s">
        <v>2554</v>
      </c>
      <c r="D4" s="104" t="s">
        <v>2555</v>
      </c>
      <c r="E4" s="103">
        <v>81002183</v>
      </c>
      <c r="F4" s="105">
        <v>840213026356</v>
      </c>
      <c r="G4" s="106">
        <v>1</v>
      </c>
      <c r="H4" s="104">
        <v>3</v>
      </c>
      <c r="I4" s="107">
        <v>213.5</v>
      </c>
    </row>
    <row r="5" spans="1:9" x14ac:dyDescent="0.2">
      <c r="A5" s="101" t="s">
        <v>2556</v>
      </c>
      <c r="B5" s="103">
        <v>15</v>
      </c>
      <c r="C5" s="104" t="s">
        <v>2557</v>
      </c>
      <c r="D5" s="104" t="s">
        <v>2558</v>
      </c>
      <c r="E5" s="103">
        <v>81007233</v>
      </c>
      <c r="F5" s="105">
        <v>840213081775</v>
      </c>
      <c r="G5" s="106">
        <v>1.5</v>
      </c>
      <c r="H5" s="104">
        <v>4</v>
      </c>
      <c r="I5" s="107">
        <v>313.5</v>
      </c>
    </row>
    <row r="6" spans="1:9" x14ac:dyDescent="0.2">
      <c r="A6" s="108" t="s">
        <v>2559</v>
      </c>
      <c r="B6" s="109">
        <v>20</v>
      </c>
      <c r="C6" s="110" t="s">
        <v>2560</v>
      </c>
      <c r="D6" s="110" t="s">
        <v>2561</v>
      </c>
      <c r="E6" s="109">
        <v>81002197</v>
      </c>
      <c r="F6" s="111">
        <v>840213029876</v>
      </c>
      <c r="G6" s="112">
        <v>2</v>
      </c>
      <c r="H6" s="110">
        <v>4</v>
      </c>
      <c r="I6" s="113">
        <v>410.5</v>
      </c>
    </row>
    <row r="7" spans="1:9" x14ac:dyDescent="0.2">
      <c r="A7" s="101" t="s">
        <v>2562</v>
      </c>
      <c r="B7" s="103">
        <v>25</v>
      </c>
      <c r="C7" s="104" t="s">
        <v>2563</v>
      </c>
      <c r="D7" s="104" t="s">
        <v>2564</v>
      </c>
      <c r="E7" s="103">
        <v>81007234</v>
      </c>
      <c r="F7" s="105">
        <v>840213081782</v>
      </c>
      <c r="G7" s="106">
        <v>2.5</v>
      </c>
      <c r="H7" s="104">
        <v>5</v>
      </c>
      <c r="I7" s="107">
        <v>507</v>
      </c>
    </row>
    <row r="8" spans="1:9" x14ac:dyDescent="0.2">
      <c r="A8" s="101" t="s">
        <v>2565</v>
      </c>
      <c r="B8" s="103">
        <v>30</v>
      </c>
      <c r="C8" s="104" t="s">
        <v>2566</v>
      </c>
      <c r="D8" s="104" t="s">
        <v>2567</v>
      </c>
      <c r="E8" s="103">
        <v>81002208</v>
      </c>
      <c r="F8" s="105">
        <v>840213033477</v>
      </c>
      <c r="G8" s="106">
        <v>3</v>
      </c>
      <c r="H8" s="104">
        <v>5</v>
      </c>
      <c r="I8" s="107">
        <v>604</v>
      </c>
    </row>
    <row r="9" spans="1:9" x14ac:dyDescent="0.2">
      <c r="A9" s="108" t="s">
        <v>2568</v>
      </c>
      <c r="B9" s="109">
        <v>35</v>
      </c>
      <c r="C9" s="110" t="s">
        <v>2569</v>
      </c>
      <c r="D9" s="110" t="s">
        <v>2570</v>
      </c>
      <c r="E9" s="109">
        <v>81007235</v>
      </c>
      <c r="F9" s="111">
        <v>840213081799</v>
      </c>
      <c r="G9" s="112">
        <v>3</v>
      </c>
      <c r="H9" s="110">
        <v>6</v>
      </c>
      <c r="I9" s="113">
        <v>707</v>
      </c>
    </row>
    <row r="10" spans="1:9" x14ac:dyDescent="0.2">
      <c r="A10" s="101" t="s">
        <v>2571</v>
      </c>
      <c r="B10" s="103">
        <v>40</v>
      </c>
      <c r="C10" s="104" t="s">
        <v>2572</v>
      </c>
      <c r="D10" s="104" t="s">
        <v>2573</v>
      </c>
      <c r="E10" s="103">
        <v>81002217</v>
      </c>
      <c r="F10" s="105">
        <v>840213034528</v>
      </c>
      <c r="G10" s="106">
        <v>5</v>
      </c>
      <c r="H10" s="104">
        <v>6</v>
      </c>
      <c r="I10" s="107">
        <v>800.5</v>
      </c>
    </row>
    <row r="11" spans="1:9" x14ac:dyDescent="0.2">
      <c r="A11" s="101" t="s">
        <v>2574</v>
      </c>
      <c r="B11" s="103">
        <v>45</v>
      </c>
      <c r="C11" s="104" t="s">
        <v>2575</v>
      </c>
      <c r="D11" s="104" t="s">
        <v>2576</v>
      </c>
      <c r="E11" s="103">
        <v>81007236</v>
      </c>
      <c r="F11" s="105">
        <v>840213081805</v>
      </c>
      <c r="G11" s="106">
        <v>4</v>
      </c>
      <c r="H11" s="104">
        <v>7</v>
      </c>
      <c r="I11" s="107">
        <v>875</v>
      </c>
    </row>
    <row r="12" spans="1:9" x14ac:dyDescent="0.2">
      <c r="A12" s="108" t="s">
        <v>2577</v>
      </c>
      <c r="B12" s="109">
        <v>50</v>
      </c>
      <c r="C12" s="110" t="s">
        <v>2578</v>
      </c>
      <c r="D12" s="110" t="s">
        <v>2579</v>
      </c>
      <c r="E12" s="109">
        <v>81002226</v>
      </c>
      <c r="F12" s="111">
        <v>840213033941</v>
      </c>
      <c r="G12" s="112">
        <v>4.5</v>
      </c>
      <c r="H12" s="110">
        <v>7</v>
      </c>
      <c r="I12" s="113">
        <v>967</v>
      </c>
    </row>
    <row r="13" spans="1:9" x14ac:dyDescent="0.2">
      <c r="A13" s="101" t="s">
        <v>2580</v>
      </c>
      <c r="B13" s="103">
        <v>60</v>
      </c>
      <c r="C13" s="104" t="s">
        <v>2581</v>
      </c>
      <c r="D13" s="104" t="s">
        <v>2582</v>
      </c>
      <c r="E13" s="103">
        <v>81002234</v>
      </c>
      <c r="F13" s="105">
        <v>840213029548</v>
      </c>
      <c r="G13" s="106">
        <v>5</v>
      </c>
      <c r="H13" s="104">
        <v>9</v>
      </c>
      <c r="I13" s="107">
        <v>1149</v>
      </c>
    </row>
    <row r="14" spans="1:9" x14ac:dyDescent="0.2">
      <c r="A14" s="101" t="s">
        <v>2583</v>
      </c>
      <c r="B14" s="103">
        <v>70</v>
      </c>
      <c r="C14" s="104" t="s">
        <v>2584</v>
      </c>
      <c r="D14" s="104" t="s">
        <v>2585</v>
      </c>
      <c r="E14" s="103">
        <v>81002240</v>
      </c>
      <c r="F14" s="105">
        <v>840213030469</v>
      </c>
      <c r="G14" s="106">
        <v>6</v>
      </c>
      <c r="H14" s="104">
        <v>11</v>
      </c>
      <c r="I14" s="107">
        <v>1350</v>
      </c>
    </row>
    <row r="15" spans="1:9" x14ac:dyDescent="0.2">
      <c r="A15" s="108" t="s">
        <v>2586</v>
      </c>
      <c r="B15" s="109">
        <v>80</v>
      </c>
      <c r="C15" s="110" t="s">
        <v>2587</v>
      </c>
      <c r="D15" s="110" t="s">
        <v>2588</v>
      </c>
      <c r="E15" s="109">
        <v>81002246</v>
      </c>
      <c r="F15" s="111">
        <v>840213035846</v>
      </c>
      <c r="G15" s="112">
        <v>7</v>
      </c>
      <c r="H15" s="110">
        <v>13</v>
      </c>
      <c r="I15" s="113">
        <v>1526</v>
      </c>
    </row>
    <row r="16" spans="1:9" x14ac:dyDescent="0.2">
      <c r="A16" s="101" t="s">
        <v>2589</v>
      </c>
      <c r="B16" s="103">
        <v>90</v>
      </c>
      <c r="C16" s="104" t="s">
        <v>2590</v>
      </c>
      <c r="D16" s="104" t="s">
        <v>2591</v>
      </c>
      <c r="E16" s="103">
        <v>81018554</v>
      </c>
      <c r="F16" s="105" t="s">
        <v>3479</v>
      </c>
      <c r="G16" s="106">
        <v>8</v>
      </c>
      <c r="H16" s="104">
        <v>15</v>
      </c>
      <c r="I16" s="107">
        <v>1702</v>
      </c>
    </row>
    <row r="17" spans="1:9" x14ac:dyDescent="0.2">
      <c r="A17" s="101" t="s">
        <v>2592</v>
      </c>
      <c r="B17" s="103">
        <v>100</v>
      </c>
      <c r="C17" s="104" t="s">
        <v>2593</v>
      </c>
      <c r="D17" s="104" t="s">
        <v>2594</v>
      </c>
      <c r="E17" s="103">
        <v>81018555</v>
      </c>
      <c r="F17" s="105" t="s">
        <v>3480</v>
      </c>
      <c r="G17" s="106">
        <v>9</v>
      </c>
      <c r="H17" s="104">
        <v>17</v>
      </c>
      <c r="I17" s="107">
        <v>1870</v>
      </c>
    </row>
    <row r="18" spans="1:9" x14ac:dyDescent="0.2">
      <c r="A18" s="102" t="s">
        <v>2595</v>
      </c>
      <c r="B18" s="101"/>
      <c r="C18" s="101"/>
      <c r="D18" s="101"/>
      <c r="E18" s="101"/>
      <c r="F18" s="101"/>
      <c r="G18" s="101"/>
      <c r="H18" s="101"/>
      <c r="I18" s="101"/>
    </row>
    <row r="19" spans="1:9" x14ac:dyDescent="0.2">
      <c r="A19" s="101" t="s">
        <v>2596</v>
      </c>
      <c r="B19" s="103">
        <v>15</v>
      </c>
      <c r="C19" s="104" t="s">
        <v>2597</v>
      </c>
      <c r="D19" s="104" t="s">
        <v>2598</v>
      </c>
      <c r="E19" s="103">
        <v>81002184</v>
      </c>
      <c r="F19" s="105">
        <v>840213028268</v>
      </c>
      <c r="G19" s="106">
        <v>1.5</v>
      </c>
      <c r="H19" s="104">
        <v>4</v>
      </c>
      <c r="I19" s="107">
        <v>313.5</v>
      </c>
    </row>
    <row r="20" spans="1:9" x14ac:dyDescent="0.2">
      <c r="A20" s="101" t="s">
        <v>2599</v>
      </c>
      <c r="B20" s="103">
        <v>20</v>
      </c>
      <c r="C20" s="104" t="s">
        <v>2600</v>
      </c>
      <c r="D20" s="104" t="s">
        <v>2601</v>
      </c>
      <c r="E20" s="103">
        <v>81002188</v>
      </c>
      <c r="F20" s="105">
        <v>840213029937</v>
      </c>
      <c r="G20" s="106">
        <v>2</v>
      </c>
      <c r="H20" s="104">
        <v>4</v>
      </c>
      <c r="I20" s="107">
        <v>410.5</v>
      </c>
    </row>
    <row r="21" spans="1:9" x14ac:dyDescent="0.2">
      <c r="A21" s="108" t="s">
        <v>2602</v>
      </c>
      <c r="B21" s="109">
        <v>25</v>
      </c>
      <c r="C21" s="110" t="s">
        <v>2603</v>
      </c>
      <c r="D21" s="110" t="s">
        <v>2604</v>
      </c>
      <c r="E21" s="109">
        <v>81002194</v>
      </c>
      <c r="F21" s="111">
        <v>840213030865</v>
      </c>
      <c r="G21" s="112">
        <v>2.5</v>
      </c>
      <c r="H21" s="110">
        <v>5</v>
      </c>
      <c r="I21" s="113">
        <v>507</v>
      </c>
    </row>
    <row r="22" spans="1:9" x14ac:dyDescent="0.2">
      <c r="A22" s="101" t="s">
        <v>2605</v>
      </c>
      <c r="B22" s="103">
        <v>30</v>
      </c>
      <c r="C22" s="104" t="s">
        <v>2606</v>
      </c>
      <c r="D22" s="104" t="s">
        <v>2607</v>
      </c>
      <c r="E22" s="103">
        <v>81002200</v>
      </c>
      <c r="F22" s="105">
        <v>840213031572</v>
      </c>
      <c r="G22" s="106">
        <v>3</v>
      </c>
      <c r="H22" s="104">
        <v>5</v>
      </c>
      <c r="I22" s="107">
        <v>604</v>
      </c>
    </row>
    <row r="23" spans="1:9" x14ac:dyDescent="0.2">
      <c r="A23" s="101" t="s">
        <v>2608</v>
      </c>
      <c r="B23" s="103">
        <v>45</v>
      </c>
      <c r="C23" s="104" t="s">
        <v>2609</v>
      </c>
      <c r="D23" s="104" t="s">
        <v>2610</v>
      </c>
      <c r="E23" s="103">
        <v>81002209</v>
      </c>
      <c r="F23" s="105">
        <v>840213034061</v>
      </c>
      <c r="G23" s="106">
        <v>4.5</v>
      </c>
      <c r="H23" s="104">
        <v>7</v>
      </c>
      <c r="I23" s="107">
        <v>875</v>
      </c>
    </row>
    <row r="24" spans="1:9" x14ac:dyDescent="0.2">
      <c r="A24" s="108" t="s">
        <v>2611</v>
      </c>
      <c r="B24" s="109">
        <v>60</v>
      </c>
      <c r="C24" s="110" t="s">
        <v>2612</v>
      </c>
      <c r="D24" s="110" t="s">
        <v>2613</v>
      </c>
      <c r="E24" s="109">
        <v>81002220</v>
      </c>
      <c r="F24" s="111">
        <v>840213036300</v>
      </c>
      <c r="G24" s="112">
        <v>6</v>
      </c>
      <c r="H24" s="110">
        <v>9</v>
      </c>
      <c r="I24" s="113">
        <v>1149</v>
      </c>
    </row>
    <row r="25" spans="1:9" x14ac:dyDescent="0.2">
      <c r="A25" s="102" t="s">
        <v>2614</v>
      </c>
      <c r="B25" s="103"/>
      <c r="C25" s="104"/>
      <c r="D25" s="104"/>
      <c r="E25" s="103"/>
      <c r="F25" s="105"/>
      <c r="G25" s="114"/>
      <c r="H25" s="104"/>
      <c r="I25" s="107"/>
    </row>
    <row r="26" spans="1:9" x14ac:dyDescent="0.2">
      <c r="A26" s="101" t="s">
        <v>2615</v>
      </c>
      <c r="B26" s="103">
        <v>20</v>
      </c>
      <c r="C26" s="104" t="s">
        <v>2560</v>
      </c>
      <c r="D26" s="104" t="s">
        <v>2616</v>
      </c>
      <c r="E26" s="103">
        <v>81002265</v>
      </c>
      <c r="F26" s="105">
        <v>840213036140</v>
      </c>
      <c r="G26" s="106">
        <v>1</v>
      </c>
      <c r="H26" s="104">
        <v>4</v>
      </c>
      <c r="I26" s="107">
        <v>410.5</v>
      </c>
    </row>
    <row r="27" spans="1:9" x14ac:dyDescent="0.2">
      <c r="A27" s="101" t="s">
        <v>2617</v>
      </c>
      <c r="B27" s="103">
        <v>30</v>
      </c>
      <c r="C27" s="104" t="s">
        <v>2566</v>
      </c>
      <c r="D27" s="104" t="s">
        <v>2618</v>
      </c>
      <c r="E27" s="103">
        <v>81002269</v>
      </c>
      <c r="F27" s="105">
        <v>840213033354</v>
      </c>
      <c r="G27" s="106">
        <v>1.5</v>
      </c>
      <c r="H27" s="104">
        <v>5</v>
      </c>
      <c r="I27" s="107">
        <v>604</v>
      </c>
    </row>
    <row r="28" spans="1:9" x14ac:dyDescent="0.2">
      <c r="A28" s="108" t="s">
        <v>2619</v>
      </c>
      <c r="B28" s="109">
        <v>40</v>
      </c>
      <c r="C28" s="110" t="s">
        <v>2572</v>
      </c>
      <c r="D28" s="110" t="s">
        <v>2620</v>
      </c>
      <c r="E28" s="109">
        <v>81002274</v>
      </c>
      <c r="F28" s="111">
        <v>840213031473</v>
      </c>
      <c r="G28" s="112">
        <v>2</v>
      </c>
      <c r="H28" s="110">
        <v>6</v>
      </c>
      <c r="I28" s="113">
        <v>800.5</v>
      </c>
    </row>
    <row r="29" spans="1:9" x14ac:dyDescent="0.2">
      <c r="A29" s="101" t="s">
        <v>2621</v>
      </c>
      <c r="B29" s="103">
        <v>50</v>
      </c>
      <c r="C29" s="104" t="s">
        <v>2578</v>
      </c>
      <c r="D29" s="104" t="s">
        <v>2622</v>
      </c>
      <c r="E29" s="103">
        <v>81002279</v>
      </c>
      <c r="F29" s="105">
        <v>840213031114</v>
      </c>
      <c r="G29" s="106">
        <v>2.5</v>
      </c>
      <c r="H29" s="104">
        <v>7</v>
      </c>
      <c r="I29" s="107">
        <v>965</v>
      </c>
    </row>
    <row r="30" spans="1:9" x14ac:dyDescent="0.2">
      <c r="A30" s="101" t="s">
        <v>2623</v>
      </c>
      <c r="B30" s="103">
        <v>60</v>
      </c>
      <c r="C30" s="104" t="s">
        <v>2581</v>
      </c>
      <c r="D30" s="104" t="s">
        <v>2624</v>
      </c>
      <c r="E30" s="103">
        <v>81002284</v>
      </c>
      <c r="F30" s="105">
        <v>840213036003</v>
      </c>
      <c r="G30" s="106">
        <v>3</v>
      </c>
      <c r="H30" s="104">
        <v>9</v>
      </c>
      <c r="I30" s="107">
        <v>1149</v>
      </c>
    </row>
    <row r="31" spans="1:9" x14ac:dyDescent="0.2">
      <c r="A31" s="108" t="s">
        <v>2625</v>
      </c>
      <c r="B31" s="109">
        <v>70</v>
      </c>
      <c r="C31" s="110" t="s">
        <v>2584</v>
      </c>
      <c r="D31" s="110" t="s">
        <v>2626</v>
      </c>
      <c r="E31" s="109">
        <v>81002288</v>
      </c>
      <c r="F31" s="111">
        <v>840213032135</v>
      </c>
      <c r="G31" s="112">
        <v>3.5</v>
      </c>
      <c r="H31" s="110">
        <v>11</v>
      </c>
      <c r="I31" s="113">
        <v>1350</v>
      </c>
    </row>
    <row r="32" spans="1:9" x14ac:dyDescent="0.2">
      <c r="A32" s="101" t="s">
        <v>2627</v>
      </c>
      <c r="B32" s="103">
        <v>80</v>
      </c>
      <c r="C32" s="104" t="s">
        <v>2587</v>
      </c>
      <c r="D32" s="104" t="s">
        <v>2628</v>
      </c>
      <c r="E32" s="103">
        <v>81002293</v>
      </c>
      <c r="F32" s="105">
        <v>840213032845</v>
      </c>
      <c r="G32" s="106">
        <v>4</v>
      </c>
      <c r="H32" s="104">
        <v>13</v>
      </c>
      <c r="I32" s="107">
        <v>1526</v>
      </c>
    </row>
    <row r="33" spans="1:9" x14ac:dyDescent="0.2">
      <c r="A33" s="101" t="s">
        <v>2629</v>
      </c>
      <c r="B33" s="103">
        <v>90</v>
      </c>
      <c r="C33" s="104" t="s">
        <v>2590</v>
      </c>
      <c r="D33" s="104" t="s">
        <v>2630</v>
      </c>
      <c r="E33" s="103">
        <v>81002407</v>
      </c>
      <c r="F33" s="105">
        <v>840213032876</v>
      </c>
      <c r="G33" s="106">
        <v>4.5</v>
      </c>
      <c r="H33" s="104">
        <v>15</v>
      </c>
      <c r="I33" s="107">
        <v>1695</v>
      </c>
    </row>
    <row r="34" spans="1:9" x14ac:dyDescent="0.2">
      <c r="A34" s="108" t="s">
        <v>2631</v>
      </c>
      <c r="B34" s="109">
        <v>100</v>
      </c>
      <c r="C34" s="110" t="s">
        <v>2593</v>
      </c>
      <c r="D34" s="110" t="s">
        <v>2632</v>
      </c>
      <c r="E34" s="109">
        <v>81002410</v>
      </c>
      <c r="F34" s="111">
        <v>840213032883</v>
      </c>
      <c r="G34" s="112">
        <v>5</v>
      </c>
      <c r="H34" s="110">
        <v>17</v>
      </c>
      <c r="I34" s="113">
        <v>1870</v>
      </c>
    </row>
    <row r="35" spans="1:9" x14ac:dyDescent="0.2">
      <c r="A35" s="101" t="s">
        <v>2633</v>
      </c>
      <c r="B35" s="103">
        <v>120</v>
      </c>
      <c r="C35" s="104" t="s">
        <v>2634</v>
      </c>
      <c r="D35" s="104" t="s">
        <v>2635</v>
      </c>
      <c r="E35" s="103">
        <v>81002415</v>
      </c>
      <c r="F35" s="105">
        <v>840213037475</v>
      </c>
      <c r="G35" s="106">
        <v>6</v>
      </c>
      <c r="H35" s="104">
        <v>19</v>
      </c>
      <c r="I35" s="107">
        <v>2177</v>
      </c>
    </row>
    <row r="36" spans="1:9" x14ac:dyDescent="0.2">
      <c r="A36" s="101" t="s">
        <v>2636</v>
      </c>
      <c r="B36" s="103">
        <v>140</v>
      </c>
      <c r="C36" s="104" t="s">
        <v>2637</v>
      </c>
      <c r="D36" s="104" t="s">
        <v>2638</v>
      </c>
      <c r="E36" s="103">
        <v>81002419</v>
      </c>
      <c r="F36" s="105">
        <v>840213033460</v>
      </c>
      <c r="G36" s="106">
        <v>7</v>
      </c>
      <c r="H36" s="104">
        <v>21</v>
      </c>
      <c r="I36" s="107">
        <v>2540</v>
      </c>
    </row>
    <row r="37" spans="1:9" x14ac:dyDescent="0.2">
      <c r="A37" s="108" t="s">
        <v>2639</v>
      </c>
      <c r="B37" s="109">
        <v>160</v>
      </c>
      <c r="C37" s="110" t="s">
        <v>2640</v>
      </c>
      <c r="D37" s="110" t="s">
        <v>2641</v>
      </c>
      <c r="E37" s="109">
        <v>81002422</v>
      </c>
      <c r="F37" s="111">
        <v>840213041762</v>
      </c>
      <c r="G37" s="112">
        <v>8</v>
      </c>
      <c r="H37" s="110">
        <v>23</v>
      </c>
      <c r="I37" s="113">
        <v>2872</v>
      </c>
    </row>
    <row r="38" spans="1:9" x14ac:dyDescent="0.2">
      <c r="A38" s="101" t="s">
        <v>2642</v>
      </c>
      <c r="B38" s="103">
        <v>180</v>
      </c>
      <c r="C38" s="104" t="s">
        <v>2643</v>
      </c>
      <c r="D38" s="104" t="s">
        <v>2644</v>
      </c>
      <c r="E38" s="103">
        <v>81018556</v>
      </c>
      <c r="F38" s="105" t="s">
        <v>3481</v>
      </c>
      <c r="G38" s="106">
        <v>9</v>
      </c>
      <c r="H38" s="104">
        <v>25</v>
      </c>
      <c r="I38" s="107">
        <v>3229</v>
      </c>
    </row>
    <row r="39" spans="1:9" x14ac:dyDescent="0.2">
      <c r="A39" s="101" t="s">
        <v>2645</v>
      </c>
      <c r="B39" s="103">
        <v>200</v>
      </c>
      <c r="C39" s="104" t="s">
        <v>2646</v>
      </c>
      <c r="D39" s="104" t="s">
        <v>2647</v>
      </c>
      <c r="E39" s="103">
        <v>81018557</v>
      </c>
      <c r="F39" s="105" t="s">
        <v>3482</v>
      </c>
      <c r="G39" s="106">
        <v>10</v>
      </c>
      <c r="H39" s="104">
        <v>27</v>
      </c>
      <c r="I39" s="107">
        <v>3583</v>
      </c>
    </row>
    <row r="40" spans="1:9" x14ac:dyDescent="0.2">
      <c r="A40" s="102" t="s">
        <v>2648</v>
      </c>
      <c r="B40" s="103"/>
      <c r="C40" s="104"/>
      <c r="D40" s="104"/>
      <c r="E40" s="103"/>
      <c r="F40" s="105"/>
      <c r="G40" s="106"/>
      <c r="H40" s="104"/>
      <c r="I40" s="107"/>
    </row>
    <row r="41" spans="1:9" x14ac:dyDescent="0.2">
      <c r="A41" s="101" t="s">
        <v>2649</v>
      </c>
      <c r="B41" s="103">
        <v>30</v>
      </c>
      <c r="C41" s="104" t="s">
        <v>2606</v>
      </c>
      <c r="D41" s="104" t="s">
        <v>2650</v>
      </c>
      <c r="E41" s="103">
        <v>81002266</v>
      </c>
      <c r="F41" s="105">
        <v>840213036256</v>
      </c>
      <c r="G41" s="106">
        <v>1.5</v>
      </c>
      <c r="H41" s="104">
        <v>5</v>
      </c>
      <c r="I41" s="107">
        <v>604</v>
      </c>
    </row>
    <row r="42" spans="1:9" x14ac:dyDescent="0.2">
      <c r="A42" s="101" t="s">
        <v>2651</v>
      </c>
      <c r="B42" s="103">
        <v>40</v>
      </c>
      <c r="C42" s="104" t="s">
        <v>2652</v>
      </c>
      <c r="D42" s="104" t="s">
        <v>2653</v>
      </c>
      <c r="E42" s="103">
        <v>81002268</v>
      </c>
      <c r="F42" s="105">
        <v>840213037772</v>
      </c>
      <c r="G42" s="106">
        <v>2</v>
      </c>
      <c r="H42" s="104">
        <v>6</v>
      </c>
      <c r="I42" s="107">
        <v>788</v>
      </c>
    </row>
    <row r="43" spans="1:9" x14ac:dyDescent="0.2">
      <c r="A43" s="108" t="s">
        <v>2654</v>
      </c>
      <c r="B43" s="109">
        <v>50</v>
      </c>
      <c r="C43" s="110" t="s">
        <v>2655</v>
      </c>
      <c r="D43" s="110" t="s">
        <v>2656</v>
      </c>
      <c r="E43" s="109">
        <v>81002272</v>
      </c>
      <c r="F43" s="111">
        <v>840213038427</v>
      </c>
      <c r="G43" s="112">
        <v>2.5</v>
      </c>
      <c r="H43" s="110">
        <v>7</v>
      </c>
      <c r="I43" s="113">
        <v>965</v>
      </c>
    </row>
    <row r="44" spans="1:9" x14ac:dyDescent="0.2">
      <c r="A44" s="101" t="s">
        <v>2657</v>
      </c>
      <c r="B44" s="103">
        <v>60</v>
      </c>
      <c r="C44" s="104" t="s">
        <v>2612</v>
      </c>
      <c r="D44" s="104" t="s">
        <v>2658</v>
      </c>
      <c r="E44" s="103">
        <v>81002277</v>
      </c>
      <c r="F44" s="105">
        <v>840213035037</v>
      </c>
      <c r="G44" s="106">
        <v>3</v>
      </c>
      <c r="H44" s="104">
        <v>9</v>
      </c>
      <c r="I44" s="107">
        <v>1149</v>
      </c>
    </row>
    <row r="45" spans="1:9" x14ac:dyDescent="0.2">
      <c r="A45" s="101" t="s">
        <v>2659</v>
      </c>
      <c r="B45" s="103">
        <v>90</v>
      </c>
      <c r="C45" s="104" t="s">
        <v>2660</v>
      </c>
      <c r="D45" s="104" t="s">
        <v>2661</v>
      </c>
      <c r="E45" s="103">
        <v>81002286</v>
      </c>
      <c r="F45" s="105">
        <v>840213040840</v>
      </c>
      <c r="G45" s="106">
        <v>4.5</v>
      </c>
      <c r="H45" s="104">
        <v>15</v>
      </c>
      <c r="I45" s="107">
        <v>1670</v>
      </c>
    </row>
    <row r="46" spans="1:9" x14ac:dyDescent="0.2">
      <c r="A46" s="108" t="s">
        <v>2662</v>
      </c>
      <c r="B46" s="109">
        <v>120</v>
      </c>
      <c r="C46" s="110" t="s">
        <v>2663</v>
      </c>
      <c r="D46" s="110" t="s">
        <v>2664</v>
      </c>
      <c r="E46" s="109">
        <v>81002406</v>
      </c>
      <c r="F46" s="111">
        <v>840213036959</v>
      </c>
      <c r="G46" s="112">
        <v>6</v>
      </c>
      <c r="H46" s="110">
        <v>19</v>
      </c>
      <c r="I46" s="113">
        <v>2177</v>
      </c>
    </row>
    <row r="47" spans="1:9" x14ac:dyDescent="0.2">
      <c r="A47" s="101"/>
      <c r="B47" s="103"/>
      <c r="C47" s="104"/>
      <c r="D47" s="104"/>
      <c r="E47" s="103"/>
      <c r="F47" s="105"/>
      <c r="G47" s="106"/>
      <c r="H47" s="104"/>
      <c r="I47" s="107"/>
    </row>
    <row r="48" spans="1:9" ht="20.25" x14ac:dyDescent="0.3">
      <c r="A48" s="100" t="s">
        <v>2665</v>
      </c>
      <c r="B48" s="103"/>
      <c r="C48" s="103"/>
      <c r="D48" s="101"/>
      <c r="E48" s="115"/>
      <c r="F48" s="103"/>
      <c r="G48" s="103"/>
      <c r="H48" s="103"/>
      <c r="I48" s="116"/>
    </row>
    <row r="49" spans="1:9" ht="36" x14ac:dyDescent="0.25">
      <c r="A49" s="16" t="s">
        <v>0</v>
      </c>
      <c r="B49" s="16" t="s">
        <v>2547</v>
      </c>
      <c r="C49" s="16" t="s">
        <v>2548</v>
      </c>
      <c r="D49" s="16" t="s">
        <v>2</v>
      </c>
      <c r="E49" s="16" t="s">
        <v>3</v>
      </c>
      <c r="F49" s="16" t="s">
        <v>6</v>
      </c>
      <c r="G49" s="16" t="s">
        <v>2549</v>
      </c>
      <c r="H49" s="16" t="s">
        <v>4</v>
      </c>
      <c r="I49" s="16" t="s">
        <v>2550</v>
      </c>
    </row>
    <row r="50" spans="1:9" x14ac:dyDescent="0.2">
      <c r="A50" s="102" t="s">
        <v>2666</v>
      </c>
      <c r="B50" s="103"/>
      <c r="C50" s="103"/>
      <c r="D50" s="101"/>
      <c r="E50" s="115"/>
      <c r="F50" s="103"/>
      <c r="G50" s="103"/>
      <c r="H50" s="103"/>
      <c r="I50" s="116"/>
    </row>
    <row r="51" spans="1:9" x14ac:dyDescent="0.2">
      <c r="A51" s="108" t="s">
        <v>2667</v>
      </c>
      <c r="B51" s="109">
        <v>10</v>
      </c>
      <c r="C51" s="110"/>
      <c r="D51" s="110" t="s">
        <v>2668</v>
      </c>
      <c r="E51" s="117">
        <v>81016649</v>
      </c>
      <c r="F51" s="118" t="s">
        <v>2669</v>
      </c>
      <c r="G51" s="112">
        <v>1</v>
      </c>
      <c r="H51" s="110">
        <v>3</v>
      </c>
      <c r="I51" s="113">
        <v>349.5</v>
      </c>
    </row>
    <row r="52" spans="1:9" x14ac:dyDescent="0.2">
      <c r="A52" s="101" t="s">
        <v>2670</v>
      </c>
      <c r="B52" s="103">
        <v>15</v>
      </c>
      <c r="C52" s="104"/>
      <c r="D52" s="104" t="s">
        <v>2671</v>
      </c>
      <c r="E52" s="119">
        <v>81016650</v>
      </c>
      <c r="F52" s="120" t="s">
        <v>2672</v>
      </c>
      <c r="G52" s="106">
        <v>1.5</v>
      </c>
      <c r="H52" s="104">
        <v>4</v>
      </c>
      <c r="I52" s="107">
        <v>507</v>
      </c>
    </row>
    <row r="53" spans="1:9" x14ac:dyDescent="0.2">
      <c r="A53" s="101" t="s">
        <v>2673</v>
      </c>
      <c r="B53" s="103">
        <v>20</v>
      </c>
      <c r="C53" s="104"/>
      <c r="D53" s="104" t="s">
        <v>2674</v>
      </c>
      <c r="E53" s="119">
        <v>81016651</v>
      </c>
      <c r="F53" s="120" t="s">
        <v>2675</v>
      </c>
      <c r="G53" s="106">
        <v>2</v>
      </c>
      <c r="H53" s="104">
        <v>4</v>
      </c>
      <c r="I53" s="107">
        <v>662.5</v>
      </c>
    </row>
    <row r="54" spans="1:9" x14ac:dyDescent="0.2">
      <c r="A54" s="108" t="s">
        <v>2676</v>
      </c>
      <c r="B54" s="109">
        <v>25</v>
      </c>
      <c r="C54" s="110"/>
      <c r="D54" s="110" t="s">
        <v>2677</v>
      </c>
      <c r="E54" s="117">
        <v>81016652</v>
      </c>
      <c r="F54" s="118" t="s">
        <v>2678</v>
      </c>
      <c r="G54" s="112">
        <v>2.5</v>
      </c>
      <c r="H54" s="110">
        <v>5</v>
      </c>
      <c r="I54" s="113">
        <v>827.5</v>
      </c>
    </row>
    <row r="55" spans="1:9" x14ac:dyDescent="0.2">
      <c r="A55" s="101" t="s">
        <v>2679</v>
      </c>
      <c r="B55" s="103">
        <v>30</v>
      </c>
      <c r="C55" s="104"/>
      <c r="D55" s="104" t="s">
        <v>2680</v>
      </c>
      <c r="E55" s="119">
        <v>81016653</v>
      </c>
      <c r="F55" s="120" t="s">
        <v>2681</v>
      </c>
      <c r="G55" s="106">
        <v>3</v>
      </c>
      <c r="H55" s="104">
        <v>5</v>
      </c>
      <c r="I55" s="107">
        <v>990</v>
      </c>
    </row>
    <row r="56" spans="1:9" x14ac:dyDescent="0.2">
      <c r="A56" s="101" t="s">
        <v>2682</v>
      </c>
      <c r="B56" s="103">
        <v>35</v>
      </c>
      <c r="C56" s="104"/>
      <c r="D56" s="104" t="s">
        <v>2683</v>
      </c>
      <c r="E56" s="119">
        <v>81016654</v>
      </c>
      <c r="F56" s="120" t="s">
        <v>2684</v>
      </c>
      <c r="G56" s="106">
        <v>3</v>
      </c>
      <c r="H56" s="104">
        <v>6</v>
      </c>
      <c r="I56" s="107">
        <v>1049</v>
      </c>
    </row>
    <row r="57" spans="1:9" x14ac:dyDescent="0.2">
      <c r="A57" s="108" t="s">
        <v>2685</v>
      </c>
      <c r="B57" s="109">
        <v>40</v>
      </c>
      <c r="C57" s="110"/>
      <c r="D57" s="110" t="s">
        <v>2686</v>
      </c>
      <c r="E57" s="117">
        <v>81016590</v>
      </c>
      <c r="F57" s="110" t="s">
        <v>3483</v>
      </c>
      <c r="G57" s="112">
        <v>4</v>
      </c>
      <c r="H57" s="110">
        <v>6</v>
      </c>
      <c r="I57" s="113">
        <v>1109</v>
      </c>
    </row>
    <row r="58" spans="1:9" x14ac:dyDescent="0.2">
      <c r="A58" s="101" t="s">
        <v>2687</v>
      </c>
      <c r="B58" s="103">
        <v>45</v>
      </c>
      <c r="C58" s="104"/>
      <c r="D58" s="104" t="s">
        <v>2688</v>
      </c>
      <c r="E58" s="119">
        <v>81016655</v>
      </c>
      <c r="F58" s="120" t="s">
        <v>2689</v>
      </c>
      <c r="G58" s="106">
        <v>4.5</v>
      </c>
      <c r="H58" s="104">
        <v>7</v>
      </c>
      <c r="I58" s="107">
        <v>1237</v>
      </c>
    </row>
    <row r="59" spans="1:9" x14ac:dyDescent="0.2">
      <c r="A59" s="101" t="s">
        <v>2690</v>
      </c>
      <c r="B59" s="103">
        <v>50</v>
      </c>
      <c r="C59" s="104"/>
      <c r="D59" s="104" t="s">
        <v>2691</v>
      </c>
      <c r="E59" s="119">
        <v>81016656</v>
      </c>
      <c r="F59" s="120" t="s">
        <v>2692</v>
      </c>
      <c r="G59" s="106">
        <v>5</v>
      </c>
      <c r="H59" s="104">
        <v>7</v>
      </c>
      <c r="I59" s="107">
        <v>1365</v>
      </c>
    </row>
    <row r="60" spans="1:9" x14ac:dyDescent="0.2">
      <c r="A60" s="108" t="s">
        <v>2693</v>
      </c>
      <c r="B60" s="109">
        <v>60</v>
      </c>
      <c r="C60" s="110"/>
      <c r="D60" s="110" t="s">
        <v>2694</v>
      </c>
      <c r="E60" s="117">
        <v>81016565</v>
      </c>
      <c r="F60" s="118" t="s">
        <v>2695</v>
      </c>
      <c r="G60" s="112">
        <v>6</v>
      </c>
      <c r="H60" s="110">
        <v>9</v>
      </c>
      <c r="I60" s="113">
        <v>1587</v>
      </c>
    </row>
    <row r="61" spans="1:9" x14ac:dyDescent="0.2">
      <c r="A61" s="101" t="s">
        <v>2696</v>
      </c>
      <c r="B61" s="103">
        <v>70</v>
      </c>
      <c r="C61" s="104"/>
      <c r="D61" s="104" t="s">
        <v>2697</v>
      </c>
      <c r="E61" s="119">
        <v>81016657</v>
      </c>
      <c r="F61" s="120" t="s">
        <v>2698</v>
      </c>
      <c r="G61" s="106">
        <v>7</v>
      </c>
      <c r="H61" s="104">
        <v>11</v>
      </c>
      <c r="I61" s="107">
        <v>1826</v>
      </c>
    </row>
    <row r="62" spans="1:9" x14ac:dyDescent="0.2">
      <c r="A62" s="101" t="s">
        <v>2699</v>
      </c>
      <c r="B62" s="103">
        <v>80</v>
      </c>
      <c r="C62" s="104"/>
      <c r="D62" s="104" t="s">
        <v>2700</v>
      </c>
      <c r="E62" s="119">
        <v>81016658</v>
      </c>
      <c r="F62" s="120" t="s">
        <v>2701</v>
      </c>
      <c r="G62" s="106">
        <v>8</v>
      </c>
      <c r="H62" s="104">
        <v>13</v>
      </c>
      <c r="I62" s="107">
        <v>1963</v>
      </c>
    </row>
    <row r="63" spans="1:9" x14ac:dyDescent="0.2">
      <c r="A63" s="101" t="s">
        <v>2702</v>
      </c>
      <c r="B63" s="103">
        <v>90</v>
      </c>
      <c r="C63" s="104"/>
      <c r="D63" s="104" t="s">
        <v>2703</v>
      </c>
      <c r="E63" s="119">
        <v>81018824</v>
      </c>
      <c r="F63" s="105" t="s">
        <v>3484</v>
      </c>
      <c r="G63" s="106">
        <v>9</v>
      </c>
      <c r="H63" s="104">
        <v>14</v>
      </c>
      <c r="I63" s="107">
        <v>2184</v>
      </c>
    </row>
    <row r="64" spans="1:9" x14ac:dyDescent="0.2">
      <c r="A64" s="101" t="s">
        <v>2704</v>
      </c>
      <c r="B64" s="103">
        <v>100</v>
      </c>
      <c r="C64" s="104"/>
      <c r="D64" s="104" t="s">
        <v>2705</v>
      </c>
      <c r="E64" s="119">
        <v>81018825</v>
      </c>
      <c r="F64" s="105" t="s">
        <v>3485</v>
      </c>
      <c r="G64" s="106">
        <v>10</v>
      </c>
      <c r="H64" s="104">
        <v>15</v>
      </c>
      <c r="I64" s="107">
        <v>2354</v>
      </c>
    </row>
    <row r="65" spans="1:9" x14ac:dyDescent="0.2">
      <c r="A65" s="102" t="s">
        <v>2706</v>
      </c>
      <c r="B65" s="103"/>
      <c r="C65" s="104"/>
      <c r="D65" s="104"/>
      <c r="E65" s="119"/>
      <c r="F65" s="120"/>
      <c r="G65" s="106"/>
      <c r="H65" s="104"/>
      <c r="I65" s="107"/>
    </row>
    <row r="66" spans="1:9" x14ac:dyDescent="0.2">
      <c r="A66" s="108" t="s">
        <v>2707</v>
      </c>
      <c r="B66" s="109">
        <v>20</v>
      </c>
      <c r="C66" s="110"/>
      <c r="D66" s="110" t="s">
        <v>2708</v>
      </c>
      <c r="E66" s="117">
        <v>81016659</v>
      </c>
      <c r="F66" s="118" t="s">
        <v>2709</v>
      </c>
      <c r="G66" s="112">
        <v>1</v>
      </c>
      <c r="H66" s="110">
        <v>4</v>
      </c>
      <c r="I66" s="113">
        <v>662.5</v>
      </c>
    </row>
    <row r="67" spans="1:9" x14ac:dyDescent="0.2">
      <c r="A67" s="101" t="s">
        <v>2710</v>
      </c>
      <c r="B67" s="103">
        <v>30</v>
      </c>
      <c r="C67" s="104"/>
      <c r="D67" s="104" t="s">
        <v>2711</v>
      </c>
      <c r="E67" s="119">
        <v>81016660</v>
      </c>
      <c r="F67" s="120" t="s">
        <v>2712</v>
      </c>
      <c r="G67" s="106">
        <v>1.5</v>
      </c>
      <c r="H67" s="104">
        <v>5</v>
      </c>
      <c r="I67" s="107">
        <v>990</v>
      </c>
    </row>
    <row r="68" spans="1:9" x14ac:dyDescent="0.2">
      <c r="A68" s="101" t="s">
        <v>2713</v>
      </c>
      <c r="B68" s="103">
        <v>40</v>
      </c>
      <c r="C68" s="104"/>
      <c r="D68" s="104" t="s">
        <v>2714</v>
      </c>
      <c r="E68" s="119">
        <v>81016661</v>
      </c>
      <c r="F68" s="120" t="s">
        <v>2715</v>
      </c>
      <c r="G68" s="106">
        <v>2</v>
      </c>
      <c r="H68" s="104">
        <v>6</v>
      </c>
      <c r="I68" s="107">
        <v>1109</v>
      </c>
    </row>
    <row r="69" spans="1:9" x14ac:dyDescent="0.2">
      <c r="A69" s="108" t="s">
        <v>2716</v>
      </c>
      <c r="B69" s="109">
        <v>50</v>
      </c>
      <c r="C69" s="110"/>
      <c r="D69" s="110" t="s">
        <v>2717</v>
      </c>
      <c r="E69" s="117">
        <v>81016662</v>
      </c>
      <c r="F69" s="118" t="s">
        <v>2718</v>
      </c>
      <c r="G69" s="112">
        <v>2.5</v>
      </c>
      <c r="H69" s="110">
        <v>7</v>
      </c>
      <c r="I69" s="113">
        <v>1365</v>
      </c>
    </row>
    <row r="70" spans="1:9" x14ac:dyDescent="0.2">
      <c r="A70" s="101" t="s">
        <v>2719</v>
      </c>
      <c r="B70" s="103">
        <v>60</v>
      </c>
      <c r="C70" s="104"/>
      <c r="D70" s="104" t="s">
        <v>2720</v>
      </c>
      <c r="E70" s="119">
        <v>81016663</v>
      </c>
      <c r="F70" s="120" t="s">
        <v>2721</v>
      </c>
      <c r="G70" s="106">
        <v>3</v>
      </c>
      <c r="H70" s="104">
        <v>9</v>
      </c>
      <c r="I70" s="107">
        <v>1587</v>
      </c>
    </row>
    <row r="71" spans="1:9" x14ac:dyDescent="0.2">
      <c r="A71" s="101" t="s">
        <v>2722</v>
      </c>
      <c r="B71" s="103">
        <v>70</v>
      </c>
      <c r="C71" s="104"/>
      <c r="D71" s="104" t="s">
        <v>2723</v>
      </c>
      <c r="E71" s="119">
        <v>81016664</v>
      </c>
      <c r="F71" s="120" t="s">
        <v>2724</v>
      </c>
      <c r="G71" s="106">
        <v>3.5</v>
      </c>
      <c r="H71" s="104">
        <v>11</v>
      </c>
      <c r="I71" s="107">
        <v>1826</v>
      </c>
    </row>
    <row r="72" spans="1:9" x14ac:dyDescent="0.2">
      <c r="A72" s="108" t="s">
        <v>2725</v>
      </c>
      <c r="B72" s="109">
        <v>80</v>
      </c>
      <c r="C72" s="110"/>
      <c r="D72" s="110" t="s">
        <v>2726</v>
      </c>
      <c r="E72" s="117">
        <v>81016665</v>
      </c>
      <c r="F72" s="118" t="s">
        <v>2727</v>
      </c>
      <c r="G72" s="112">
        <v>4</v>
      </c>
      <c r="H72" s="110">
        <v>13</v>
      </c>
      <c r="I72" s="113">
        <v>1963</v>
      </c>
    </row>
    <row r="73" spans="1:9" x14ac:dyDescent="0.2">
      <c r="A73" s="101" t="s">
        <v>2728</v>
      </c>
      <c r="B73" s="103">
        <v>90</v>
      </c>
      <c r="C73" s="104"/>
      <c r="D73" s="104" t="s">
        <v>2729</v>
      </c>
      <c r="E73" s="119">
        <v>81016666</v>
      </c>
      <c r="F73" s="120" t="s">
        <v>2730</v>
      </c>
      <c r="G73" s="106">
        <v>4.5</v>
      </c>
      <c r="H73" s="104">
        <v>15</v>
      </c>
      <c r="I73" s="107">
        <v>2184</v>
      </c>
    </row>
    <row r="74" spans="1:9" x14ac:dyDescent="0.2">
      <c r="A74" s="101" t="s">
        <v>2731</v>
      </c>
      <c r="B74" s="103">
        <v>100</v>
      </c>
      <c r="C74" s="104"/>
      <c r="D74" s="104" t="s">
        <v>2732</v>
      </c>
      <c r="E74" s="119">
        <v>81016667</v>
      </c>
      <c r="F74" s="120" t="s">
        <v>2733</v>
      </c>
      <c r="G74" s="106">
        <v>5</v>
      </c>
      <c r="H74" s="104">
        <v>17</v>
      </c>
      <c r="I74" s="107">
        <v>2354</v>
      </c>
    </row>
    <row r="75" spans="1:9" x14ac:dyDescent="0.2">
      <c r="A75" s="108" t="s">
        <v>2734</v>
      </c>
      <c r="B75" s="109">
        <v>120</v>
      </c>
      <c r="C75" s="110"/>
      <c r="D75" s="110" t="s">
        <v>2735</v>
      </c>
      <c r="E75" s="117">
        <v>81016668</v>
      </c>
      <c r="F75" s="118" t="s">
        <v>2736</v>
      </c>
      <c r="G75" s="112">
        <v>6</v>
      </c>
      <c r="H75" s="110">
        <v>19</v>
      </c>
      <c r="I75" s="113">
        <v>2626</v>
      </c>
    </row>
    <row r="76" spans="1:9" x14ac:dyDescent="0.2">
      <c r="A76" s="101" t="s">
        <v>2737</v>
      </c>
      <c r="B76" s="103">
        <v>140</v>
      </c>
      <c r="C76" s="104"/>
      <c r="D76" s="104" t="s">
        <v>2738</v>
      </c>
      <c r="E76" s="119">
        <v>81016669</v>
      </c>
      <c r="F76" s="120" t="s">
        <v>2739</v>
      </c>
      <c r="G76" s="106">
        <v>7</v>
      </c>
      <c r="H76" s="104">
        <v>21</v>
      </c>
      <c r="I76" s="107">
        <v>2934</v>
      </c>
    </row>
    <row r="77" spans="1:9" x14ac:dyDescent="0.2">
      <c r="A77" s="101" t="s">
        <v>2740</v>
      </c>
      <c r="B77" s="103">
        <v>160</v>
      </c>
      <c r="C77" s="104"/>
      <c r="D77" s="104" t="s">
        <v>2741</v>
      </c>
      <c r="E77" s="119">
        <v>81016670</v>
      </c>
      <c r="F77" s="120" t="s">
        <v>2742</v>
      </c>
      <c r="G77" s="106">
        <v>8</v>
      </c>
      <c r="H77" s="104">
        <v>23</v>
      </c>
      <c r="I77" s="107">
        <v>3223</v>
      </c>
    </row>
    <row r="78" spans="1:9" x14ac:dyDescent="0.2">
      <c r="A78" s="101" t="s">
        <v>2743</v>
      </c>
      <c r="B78" s="103">
        <v>180</v>
      </c>
      <c r="C78" s="104"/>
      <c r="D78" s="104" t="s">
        <v>2744</v>
      </c>
      <c r="E78" s="119">
        <v>81018826</v>
      </c>
      <c r="F78" s="105" t="s">
        <v>3486</v>
      </c>
      <c r="G78" s="106">
        <v>9</v>
      </c>
      <c r="H78" s="104">
        <v>25</v>
      </c>
      <c r="I78" s="107">
        <v>3500</v>
      </c>
    </row>
    <row r="79" spans="1:9" x14ac:dyDescent="0.2">
      <c r="A79" s="101" t="s">
        <v>2745</v>
      </c>
      <c r="B79" s="103">
        <v>200</v>
      </c>
      <c r="C79" s="104"/>
      <c r="D79" s="104" t="s">
        <v>2746</v>
      </c>
      <c r="E79" s="119">
        <v>81018827</v>
      </c>
      <c r="F79" s="105" t="s">
        <v>3487</v>
      </c>
      <c r="G79" s="106">
        <v>10</v>
      </c>
      <c r="H79" s="104">
        <v>27</v>
      </c>
      <c r="I79" s="107">
        <v>3761</v>
      </c>
    </row>
    <row r="80" spans="1:9" x14ac:dyDescent="0.2">
      <c r="A80" s="101"/>
      <c r="B80" s="103"/>
      <c r="C80" s="104"/>
      <c r="D80" s="104"/>
      <c r="E80" s="103"/>
      <c r="F80" s="105"/>
      <c r="G80" s="106"/>
      <c r="H80" s="104"/>
      <c r="I80" s="107"/>
    </row>
    <row r="81" spans="1:9" ht="20.25" x14ac:dyDescent="0.3">
      <c r="A81" s="100" t="s">
        <v>2747</v>
      </c>
      <c r="B81" s="103"/>
      <c r="C81" s="103"/>
      <c r="D81" s="101"/>
      <c r="E81" s="115"/>
      <c r="F81" s="103"/>
      <c r="G81" s="103"/>
      <c r="H81" s="103"/>
      <c r="I81" s="116"/>
    </row>
    <row r="82" spans="1:9" ht="36" x14ac:dyDescent="0.25">
      <c r="A82" s="16" t="s">
        <v>0</v>
      </c>
      <c r="B82" s="16" t="s">
        <v>2547</v>
      </c>
      <c r="C82" s="16" t="s">
        <v>2548</v>
      </c>
      <c r="D82" s="16" t="s">
        <v>2</v>
      </c>
      <c r="E82" s="16" t="s">
        <v>3</v>
      </c>
      <c r="F82" s="16" t="s">
        <v>6</v>
      </c>
      <c r="G82" s="16" t="s">
        <v>2549</v>
      </c>
      <c r="H82" s="16" t="s">
        <v>4</v>
      </c>
      <c r="I82" s="16" t="s">
        <v>2550</v>
      </c>
    </row>
    <row r="83" spans="1:9" x14ac:dyDescent="0.2">
      <c r="A83" s="102" t="s">
        <v>2748</v>
      </c>
      <c r="B83" s="103"/>
      <c r="C83" s="103"/>
      <c r="D83" s="101"/>
      <c r="E83" s="115"/>
      <c r="F83" s="103"/>
      <c r="G83" s="103"/>
      <c r="H83" s="103"/>
      <c r="I83" s="116"/>
    </row>
    <row r="84" spans="1:9" x14ac:dyDescent="0.2">
      <c r="A84" s="101" t="s">
        <v>2749</v>
      </c>
      <c r="B84" s="103">
        <v>10</v>
      </c>
      <c r="C84" s="104" t="s">
        <v>2750</v>
      </c>
      <c r="D84" s="104" t="s">
        <v>2751</v>
      </c>
      <c r="E84" s="119">
        <v>81017075</v>
      </c>
      <c r="F84" s="105" t="s">
        <v>3488</v>
      </c>
      <c r="G84" s="106">
        <v>1</v>
      </c>
      <c r="H84" s="104">
        <v>3</v>
      </c>
      <c r="I84" s="107">
        <v>349.5</v>
      </c>
    </row>
    <row r="85" spans="1:9" x14ac:dyDescent="0.2">
      <c r="A85" s="101" t="s">
        <v>2752</v>
      </c>
      <c r="B85" s="103">
        <v>10</v>
      </c>
      <c r="C85" s="104" t="s">
        <v>2753</v>
      </c>
      <c r="D85" s="104" t="s">
        <v>2754</v>
      </c>
      <c r="E85" s="119">
        <v>81017076</v>
      </c>
      <c r="F85" s="105" t="s">
        <v>3489</v>
      </c>
      <c r="G85" s="106">
        <v>1</v>
      </c>
      <c r="H85" s="104">
        <v>3</v>
      </c>
      <c r="I85" s="107">
        <v>349.5</v>
      </c>
    </row>
    <row r="86" spans="1:9" x14ac:dyDescent="0.2">
      <c r="A86" s="101"/>
      <c r="B86" s="103"/>
      <c r="C86" s="104"/>
      <c r="D86" s="104"/>
      <c r="E86" s="119"/>
      <c r="F86" s="120"/>
      <c r="G86" s="106"/>
      <c r="H86" s="104"/>
      <c r="I86" s="107"/>
    </row>
    <row r="87" spans="1:9" ht="36" x14ac:dyDescent="0.25">
      <c r="A87" s="16" t="s">
        <v>0</v>
      </c>
      <c r="B87" s="16" t="s">
        <v>2547</v>
      </c>
      <c r="C87" s="16" t="s">
        <v>2548</v>
      </c>
      <c r="D87" s="16" t="s">
        <v>2</v>
      </c>
      <c r="E87" s="16" t="s">
        <v>3</v>
      </c>
      <c r="F87" s="16" t="s">
        <v>6</v>
      </c>
      <c r="G87" s="16" t="s">
        <v>2549</v>
      </c>
      <c r="H87" s="16" t="s">
        <v>4</v>
      </c>
      <c r="I87" s="16" t="s">
        <v>2550</v>
      </c>
    </row>
    <row r="88" spans="1:9" ht="41.25" customHeight="1" x14ac:dyDescent="0.3">
      <c r="A88" s="147" t="s">
        <v>2755</v>
      </c>
      <c r="B88" s="148"/>
      <c r="C88" s="148"/>
      <c r="D88" s="148"/>
      <c r="E88" s="148"/>
      <c r="F88" s="148"/>
      <c r="G88" s="148"/>
      <c r="H88" s="148"/>
      <c r="I88" s="149"/>
    </row>
    <row r="89" spans="1:9" x14ac:dyDescent="0.2">
      <c r="A89" s="102" t="s">
        <v>2756</v>
      </c>
      <c r="B89" s="103"/>
      <c r="C89" s="103"/>
      <c r="D89" s="101"/>
      <c r="E89" s="115"/>
      <c r="F89" s="103"/>
      <c r="G89" s="103"/>
      <c r="H89" s="103"/>
      <c r="I89" s="116"/>
    </row>
    <row r="90" spans="1:9" x14ac:dyDescent="0.2">
      <c r="A90" s="101" t="s">
        <v>2757</v>
      </c>
      <c r="B90" s="103">
        <v>10</v>
      </c>
      <c r="C90" s="104" t="s">
        <v>2758</v>
      </c>
      <c r="D90" s="104" t="s">
        <v>2759</v>
      </c>
      <c r="E90" s="103">
        <v>81020950</v>
      </c>
      <c r="F90" s="105">
        <v>840213021580</v>
      </c>
      <c r="G90" s="106">
        <v>1</v>
      </c>
      <c r="H90" s="104">
        <v>8</v>
      </c>
      <c r="I90" s="107">
        <v>588.5</v>
      </c>
    </row>
    <row r="91" spans="1:9" x14ac:dyDescent="0.2">
      <c r="A91" s="101" t="s">
        <v>2760</v>
      </c>
      <c r="B91" s="103">
        <v>15</v>
      </c>
      <c r="C91" s="104" t="s">
        <v>2761</v>
      </c>
      <c r="D91" s="104" t="s">
        <v>2762</v>
      </c>
      <c r="E91" s="103">
        <v>81020951</v>
      </c>
      <c r="F91" s="105">
        <v>840213021603</v>
      </c>
      <c r="G91" s="106">
        <v>1.5</v>
      </c>
      <c r="H91" s="104">
        <v>8</v>
      </c>
      <c r="I91" s="107">
        <v>688.5</v>
      </c>
    </row>
    <row r="92" spans="1:9" x14ac:dyDescent="0.2">
      <c r="A92" s="108" t="s">
        <v>2763</v>
      </c>
      <c r="B92" s="109">
        <v>20</v>
      </c>
      <c r="C92" s="110" t="s">
        <v>2764</v>
      </c>
      <c r="D92" s="110" t="s">
        <v>2765</v>
      </c>
      <c r="E92" s="109">
        <v>81020952</v>
      </c>
      <c r="F92" s="111">
        <v>840213021610</v>
      </c>
      <c r="G92" s="112">
        <v>2</v>
      </c>
      <c r="H92" s="110">
        <v>9</v>
      </c>
      <c r="I92" s="113">
        <v>786</v>
      </c>
    </row>
    <row r="93" spans="1:9" x14ac:dyDescent="0.2">
      <c r="A93" s="101" t="s">
        <v>2766</v>
      </c>
      <c r="B93" s="103">
        <v>25</v>
      </c>
      <c r="C93" s="104" t="s">
        <v>2767</v>
      </c>
      <c r="D93" s="104" t="s">
        <v>2768</v>
      </c>
      <c r="E93" s="103">
        <v>81020953</v>
      </c>
      <c r="F93" s="105">
        <v>840213021627</v>
      </c>
      <c r="G93" s="106">
        <v>2.5</v>
      </c>
      <c r="H93" s="104">
        <v>10</v>
      </c>
      <c r="I93" s="107">
        <v>882</v>
      </c>
    </row>
    <row r="94" spans="1:9" x14ac:dyDescent="0.2">
      <c r="A94" s="101" t="s">
        <v>2769</v>
      </c>
      <c r="B94" s="103">
        <v>30</v>
      </c>
      <c r="C94" s="104" t="s">
        <v>2770</v>
      </c>
      <c r="D94" s="104" t="s">
        <v>2771</v>
      </c>
      <c r="E94" s="103">
        <v>81020954</v>
      </c>
      <c r="F94" s="105">
        <v>840213021634</v>
      </c>
      <c r="G94" s="106">
        <v>3</v>
      </c>
      <c r="H94" s="104">
        <v>12</v>
      </c>
      <c r="I94" s="107">
        <v>979</v>
      </c>
    </row>
    <row r="95" spans="1:9" x14ac:dyDescent="0.2">
      <c r="A95" s="108" t="s">
        <v>2772</v>
      </c>
      <c r="B95" s="109">
        <v>35</v>
      </c>
      <c r="C95" s="110" t="s">
        <v>2773</v>
      </c>
      <c r="D95" s="110" t="s">
        <v>2774</v>
      </c>
      <c r="E95" s="109">
        <v>81020955</v>
      </c>
      <c r="F95" s="111">
        <v>840213021641</v>
      </c>
      <c r="G95" s="112">
        <v>3.5</v>
      </c>
      <c r="H95" s="110">
        <v>12</v>
      </c>
      <c r="I95" s="113">
        <v>1083</v>
      </c>
    </row>
    <row r="96" spans="1:9" x14ac:dyDescent="0.2">
      <c r="A96" s="101" t="s">
        <v>2775</v>
      </c>
      <c r="B96" s="103">
        <v>40</v>
      </c>
      <c r="C96" s="104" t="s">
        <v>2776</v>
      </c>
      <c r="D96" s="104" t="s">
        <v>2777</v>
      </c>
      <c r="E96" s="103">
        <v>81020956</v>
      </c>
      <c r="F96" s="105">
        <v>840213021658</v>
      </c>
      <c r="G96" s="106">
        <v>4</v>
      </c>
      <c r="H96" s="104">
        <v>12</v>
      </c>
      <c r="I96" s="107">
        <v>1176</v>
      </c>
    </row>
    <row r="97" spans="1:9" x14ac:dyDescent="0.2">
      <c r="A97" s="101" t="s">
        <v>2778</v>
      </c>
      <c r="B97" s="103">
        <v>45</v>
      </c>
      <c r="C97" s="104" t="s">
        <v>2779</v>
      </c>
      <c r="D97" s="104" t="s">
        <v>2780</v>
      </c>
      <c r="E97" s="103">
        <v>81020957</v>
      </c>
      <c r="F97" s="105">
        <v>840213021665</v>
      </c>
      <c r="G97" s="106">
        <v>4.5</v>
      </c>
      <c r="H97" s="104">
        <v>13</v>
      </c>
      <c r="I97" s="107">
        <v>1252</v>
      </c>
    </row>
    <row r="98" spans="1:9" x14ac:dyDescent="0.2">
      <c r="A98" s="108" t="s">
        <v>2781</v>
      </c>
      <c r="B98" s="109">
        <v>50</v>
      </c>
      <c r="C98" s="110" t="s">
        <v>2782</v>
      </c>
      <c r="D98" s="110" t="s">
        <v>2783</v>
      </c>
      <c r="E98" s="109">
        <v>81020958</v>
      </c>
      <c r="F98" s="111">
        <v>840213021719</v>
      </c>
      <c r="G98" s="112">
        <v>5</v>
      </c>
      <c r="H98" s="110">
        <v>13</v>
      </c>
      <c r="I98" s="113">
        <v>1344</v>
      </c>
    </row>
    <row r="99" spans="1:9" x14ac:dyDescent="0.2">
      <c r="A99" s="101" t="s">
        <v>2784</v>
      </c>
      <c r="B99" s="103">
        <v>60</v>
      </c>
      <c r="C99" s="104" t="s">
        <v>2785</v>
      </c>
      <c r="D99" s="104" t="s">
        <v>2786</v>
      </c>
      <c r="E99" s="103">
        <v>81020959</v>
      </c>
      <c r="F99" s="105">
        <v>840213021733</v>
      </c>
      <c r="G99" s="106">
        <v>6</v>
      </c>
      <c r="H99" s="104">
        <v>14</v>
      </c>
      <c r="I99" s="107">
        <v>1525</v>
      </c>
    </row>
    <row r="100" spans="1:9" x14ac:dyDescent="0.2">
      <c r="A100" s="101" t="s">
        <v>2787</v>
      </c>
      <c r="B100" s="103">
        <v>70</v>
      </c>
      <c r="C100" s="104" t="s">
        <v>2788</v>
      </c>
      <c r="D100" s="104" t="s">
        <v>2789</v>
      </c>
      <c r="E100" s="103">
        <v>81020960</v>
      </c>
      <c r="F100" s="105">
        <v>840213021740</v>
      </c>
      <c r="G100" s="106">
        <v>7</v>
      </c>
      <c r="H100" s="104">
        <v>18</v>
      </c>
      <c r="I100" s="107">
        <v>1726</v>
      </c>
    </row>
    <row r="101" spans="1:9" x14ac:dyDescent="0.2">
      <c r="A101" s="108" t="s">
        <v>2790</v>
      </c>
      <c r="B101" s="109">
        <v>80</v>
      </c>
      <c r="C101" s="110" t="s">
        <v>2791</v>
      </c>
      <c r="D101" s="110" t="s">
        <v>2792</v>
      </c>
      <c r="E101" s="109">
        <v>81020961</v>
      </c>
      <c r="F101" s="111">
        <v>840213021757</v>
      </c>
      <c r="G101" s="112">
        <v>8</v>
      </c>
      <c r="H101" s="110">
        <v>21</v>
      </c>
      <c r="I101" s="113">
        <v>1902</v>
      </c>
    </row>
    <row r="102" spans="1:9" x14ac:dyDescent="0.2">
      <c r="A102" s="101" t="s">
        <v>2793</v>
      </c>
      <c r="B102" s="103">
        <v>90</v>
      </c>
      <c r="C102" s="104" t="s">
        <v>2794</v>
      </c>
      <c r="D102" s="104" t="s">
        <v>2795</v>
      </c>
      <c r="E102" s="103">
        <v>81020962</v>
      </c>
      <c r="F102" s="105">
        <v>840213021771</v>
      </c>
      <c r="G102" s="106">
        <v>9</v>
      </c>
      <c r="H102" s="104">
        <v>21</v>
      </c>
      <c r="I102" s="107">
        <v>2078</v>
      </c>
    </row>
    <row r="103" spans="1:9" x14ac:dyDescent="0.2">
      <c r="A103" s="101" t="s">
        <v>2796</v>
      </c>
      <c r="B103" s="103">
        <v>100</v>
      </c>
      <c r="C103" s="104" t="s">
        <v>2797</v>
      </c>
      <c r="D103" s="104" t="s">
        <v>2798</v>
      </c>
      <c r="E103" s="103">
        <v>81020963</v>
      </c>
      <c r="F103" s="105">
        <v>840213021788</v>
      </c>
      <c r="G103" s="106">
        <v>10</v>
      </c>
      <c r="H103" s="104">
        <v>21</v>
      </c>
      <c r="I103" s="107">
        <v>2244</v>
      </c>
    </row>
    <row r="104" spans="1:9" x14ac:dyDescent="0.2">
      <c r="A104" s="101"/>
      <c r="B104" s="103"/>
      <c r="C104" s="104"/>
      <c r="D104" s="104"/>
      <c r="E104" s="103"/>
      <c r="F104" s="105"/>
      <c r="G104" s="106"/>
      <c r="H104" s="104"/>
      <c r="I104" s="107"/>
    </row>
    <row r="105" spans="1:9" ht="36" x14ac:dyDescent="0.25">
      <c r="A105" s="16" t="s">
        <v>0</v>
      </c>
      <c r="B105" s="16" t="s">
        <v>2547</v>
      </c>
      <c r="C105" s="16" t="s">
        <v>2548</v>
      </c>
      <c r="D105" s="16" t="s">
        <v>2</v>
      </c>
      <c r="E105" s="16" t="s">
        <v>3</v>
      </c>
      <c r="F105" s="16" t="s">
        <v>6</v>
      </c>
      <c r="G105" s="16" t="s">
        <v>2549</v>
      </c>
      <c r="H105" s="16" t="s">
        <v>4</v>
      </c>
      <c r="I105" s="16" t="s">
        <v>2550</v>
      </c>
    </row>
    <row r="106" spans="1:9" ht="20.25" x14ac:dyDescent="0.3">
      <c r="A106" s="100" t="s">
        <v>2799</v>
      </c>
      <c r="B106" s="101"/>
      <c r="C106" s="103"/>
      <c r="D106" s="101"/>
      <c r="E106" s="121"/>
      <c r="F106" s="103"/>
      <c r="G106" s="103"/>
      <c r="H106" s="103"/>
      <c r="I106" s="116"/>
    </row>
    <row r="107" spans="1:9" ht="13.5" x14ac:dyDescent="0.25">
      <c r="A107" s="102" t="s">
        <v>2800</v>
      </c>
      <c r="B107" s="122" t="s">
        <v>2801</v>
      </c>
      <c r="C107" s="104"/>
      <c r="D107" s="104"/>
      <c r="E107" s="103"/>
      <c r="F107" s="105"/>
      <c r="G107" s="114"/>
      <c r="H107" s="104"/>
      <c r="I107" s="107"/>
    </row>
    <row r="108" spans="1:9" x14ac:dyDescent="0.2">
      <c r="A108" s="101" t="s">
        <v>2802</v>
      </c>
      <c r="B108" s="104" t="s">
        <v>2803</v>
      </c>
      <c r="C108" s="104" t="s">
        <v>2804</v>
      </c>
      <c r="D108" s="104" t="s">
        <v>2805</v>
      </c>
      <c r="E108" s="103">
        <v>81019558</v>
      </c>
      <c r="F108" s="105">
        <v>840213211813</v>
      </c>
      <c r="G108" s="114">
        <v>1</v>
      </c>
      <c r="H108" s="104">
        <v>2</v>
      </c>
      <c r="I108" s="107">
        <v>184.5</v>
      </c>
    </row>
    <row r="109" spans="1:9" x14ac:dyDescent="0.2">
      <c r="A109" s="101" t="s">
        <v>2806</v>
      </c>
      <c r="B109" s="104" t="s">
        <v>2807</v>
      </c>
      <c r="C109" s="104" t="s">
        <v>2808</v>
      </c>
      <c r="D109" s="104" t="s">
        <v>2809</v>
      </c>
      <c r="E109" s="103">
        <v>81019559</v>
      </c>
      <c r="F109" s="105">
        <v>840213211820</v>
      </c>
      <c r="G109" s="114">
        <v>1.5</v>
      </c>
      <c r="H109" s="104">
        <v>2.5</v>
      </c>
      <c r="I109" s="107">
        <v>244</v>
      </c>
    </row>
    <row r="110" spans="1:9" x14ac:dyDescent="0.2">
      <c r="A110" s="108" t="s">
        <v>2810</v>
      </c>
      <c r="B110" s="110" t="s">
        <v>2811</v>
      </c>
      <c r="C110" s="110" t="s">
        <v>2812</v>
      </c>
      <c r="D110" s="110" t="s">
        <v>2813</v>
      </c>
      <c r="E110" s="109">
        <v>81019560</v>
      </c>
      <c r="F110" s="111">
        <v>840213211837</v>
      </c>
      <c r="G110" s="123">
        <v>2</v>
      </c>
      <c r="H110" s="110">
        <v>2.5</v>
      </c>
      <c r="I110" s="113">
        <v>299.5</v>
      </c>
    </row>
    <row r="111" spans="1:9" x14ac:dyDescent="0.2">
      <c r="A111" s="101" t="s">
        <v>2814</v>
      </c>
      <c r="B111" s="104" t="s">
        <v>2815</v>
      </c>
      <c r="C111" s="104" t="s">
        <v>2816</v>
      </c>
      <c r="D111" s="104" t="s">
        <v>2817</v>
      </c>
      <c r="E111" s="103">
        <v>81019561</v>
      </c>
      <c r="F111" s="105">
        <v>840213211844</v>
      </c>
      <c r="G111" s="114">
        <v>2.5</v>
      </c>
      <c r="H111" s="104">
        <v>2.5</v>
      </c>
      <c r="I111" s="107">
        <v>346</v>
      </c>
    </row>
    <row r="112" spans="1:9" x14ac:dyDescent="0.2">
      <c r="A112" s="101" t="s">
        <v>2818</v>
      </c>
      <c r="B112" s="104" t="s">
        <v>2819</v>
      </c>
      <c r="C112" s="104" t="s">
        <v>2820</v>
      </c>
      <c r="D112" s="104" t="s">
        <v>2821</v>
      </c>
      <c r="E112" s="103">
        <v>81019562</v>
      </c>
      <c r="F112" s="105">
        <v>840213211851</v>
      </c>
      <c r="G112" s="114">
        <v>3</v>
      </c>
      <c r="H112" s="104">
        <v>2.5</v>
      </c>
      <c r="I112" s="107">
        <v>376</v>
      </c>
    </row>
    <row r="113" spans="1:9" x14ac:dyDescent="0.2">
      <c r="A113" s="108" t="s">
        <v>2822</v>
      </c>
      <c r="B113" s="110" t="s">
        <v>2823</v>
      </c>
      <c r="C113" s="110" t="s">
        <v>2824</v>
      </c>
      <c r="D113" s="110" t="s">
        <v>2825</v>
      </c>
      <c r="E113" s="109">
        <v>81019563</v>
      </c>
      <c r="F113" s="111">
        <v>840213211868</v>
      </c>
      <c r="G113" s="123">
        <v>3.5</v>
      </c>
      <c r="H113" s="110">
        <v>3</v>
      </c>
      <c r="I113" s="113">
        <v>432</v>
      </c>
    </row>
    <row r="114" spans="1:9" x14ac:dyDescent="0.2">
      <c r="A114" s="101" t="s">
        <v>2826</v>
      </c>
      <c r="B114" s="104" t="s">
        <v>2827</v>
      </c>
      <c r="C114" s="104" t="s">
        <v>2828</v>
      </c>
      <c r="D114" s="104" t="s">
        <v>2829</v>
      </c>
      <c r="E114" s="103">
        <v>81019564</v>
      </c>
      <c r="F114" s="105">
        <v>840213211875</v>
      </c>
      <c r="G114" s="114">
        <v>4</v>
      </c>
      <c r="H114" s="104">
        <v>3</v>
      </c>
      <c r="I114" s="107">
        <v>472</v>
      </c>
    </row>
    <row r="115" spans="1:9" x14ac:dyDescent="0.2">
      <c r="A115" s="101" t="s">
        <v>2830</v>
      </c>
      <c r="B115" s="104" t="s">
        <v>2831</v>
      </c>
      <c r="C115" s="104" t="s">
        <v>2832</v>
      </c>
      <c r="D115" s="104" t="s">
        <v>2833</v>
      </c>
      <c r="E115" s="103">
        <v>81019565</v>
      </c>
      <c r="F115" s="105">
        <v>840213211882</v>
      </c>
      <c r="G115" s="114">
        <v>4.5</v>
      </c>
      <c r="H115" s="104">
        <v>3.5</v>
      </c>
      <c r="I115" s="107">
        <v>498.5</v>
      </c>
    </row>
    <row r="116" spans="1:9" x14ac:dyDescent="0.2">
      <c r="A116" s="108" t="s">
        <v>2834</v>
      </c>
      <c r="B116" s="110" t="s">
        <v>2835</v>
      </c>
      <c r="C116" s="110" t="s">
        <v>2836</v>
      </c>
      <c r="D116" s="110" t="s">
        <v>2837</v>
      </c>
      <c r="E116" s="109">
        <v>81019566</v>
      </c>
      <c r="F116" s="111">
        <v>840213211899</v>
      </c>
      <c r="G116" s="123">
        <v>5</v>
      </c>
      <c r="H116" s="110">
        <v>3.5</v>
      </c>
      <c r="I116" s="113">
        <v>537.5</v>
      </c>
    </row>
    <row r="117" spans="1:9" x14ac:dyDescent="0.2">
      <c r="A117" s="101" t="s">
        <v>2838</v>
      </c>
      <c r="B117" s="104" t="s">
        <v>2839</v>
      </c>
      <c r="C117" s="104" t="s">
        <v>2840</v>
      </c>
      <c r="D117" s="104" t="s">
        <v>2841</v>
      </c>
      <c r="E117" s="103">
        <v>81019567</v>
      </c>
      <c r="F117" s="105">
        <v>840213211905</v>
      </c>
      <c r="G117" s="114">
        <v>6</v>
      </c>
      <c r="H117" s="104">
        <v>4</v>
      </c>
      <c r="I117" s="107">
        <v>605</v>
      </c>
    </row>
    <row r="118" spans="1:9" x14ac:dyDescent="0.2">
      <c r="A118" s="101" t="s">
        <v>2842</v>
      </c>
      <c r="B118" s="104" t="s">
        <v>2843</v>
      </c>
      <c r="C118" s="104" t="s">
        <v>2844</v>
      </c>
      <c r="D118" s="104" t="s">
        <v>2845</v>
      </c>
      <c r="E118" s="103">
        <v>81019568</v>
      </c>
      <c r="F118" s="105">
        <v>840213211912</v>
      </c>
      <c r="G118" s="114">
        <v>7</v>
      </c>
      <c r="H118" s="104">
        <v>4</v>
      </c>
      <c r="I118" s="107">
        <v>661.5</v>
      </c>
    </row>
    <row r="119" spans="1:9" x14ac:dyDescent="0.2">
      <c r="A119" s="108" t="s">
        <v>2846</v>
      </c>
      <c r="B119" s="110" t="s">
        <v>2847</v>
      </c>
      <c r="C119" s="110" t="s">
        <v>2848</v>
      </c>
      <c r="D119" s="110" t="s">
        <v>2849</v>
      </c>
      <c r="E119" s="109">
        <v>81019569</v>
      </c>
      <c r="F119" s="111">
        <v>840213211929</v>
      </c>
      <c r="G119" s="123">
        <v>8</v>
      </c>
      <c r="H119" s="110">
        <v>6</v>
      </c>
      <c r="I119" s="113">
        <v>699</v>
      </c>
    </row>
    <row r="120" spans="1:9" x14ac:dyDescent="0.2">
      <c r="A120" s="101" t="s">
        <v>2850</v>
      </c>
      <c r="B120" s="104" t="s">
        <v>2851</v>
      </c>
      <c r="C120" s="104" t="s">
        <v>2852</v>
      </c>
      <c r="D120" s="104" t="s">
        <v>2853</v>
      </c>
      <c r="E120" s="103">
        <v>81019570</v>
      </c>
      <c r="F120" s="105">
        <v>840213211936</v>
      </c>
      <c r="G120" s="114">
        <v>9</v>
      </c>
      <c r="H120" s="104">
        <v>9</v>
      </c>
      <c r="I120" s="107">
        <v>768</v>
      </c>
    </row>
    <row r="121" spans="1:9" x14ac:dyDescent="0.2">
      <c r="A121" s="101" t="s">
        <v>2854</v>
      </c>
      <c r="B121" s="104" t="s">
        <v>2855</v>
      </c>
      <c r="C121" s="104" t="s">
        <v>2856</v>
      </c>
      <c r="D121" s="104" t="s">
        <v>2857</v>
      </c>
      <c r="E121" s="103">
        <v>81019571</v>
      </c>
      <c r="F121" s="105">
        <v>840213211943</v>
      </c>
      <c r="G121" s="114">
        <v>10</v>
      </c>
      <c r="H121" s="104">
        <v>10</v>
      </c>
      <c r="I121" s="107">
        <v>844.5</v>
      </c>
    </row>
    <row r="122" spans="1:9" x14ac:dyDescent="0.2">
      <c r="A122" s="102" t="s">
        <v>2858</v>
      </c>
      <c r="B122" s="104"/>
      <c r="C122" s="104"/>
      <c r="D122" s="104"/>
      <c r="E122" s="103"/>
      <c r="F122" s="105"/>
      <c r="G122" s="114"/>
      <c r="H122" s="104"/>
      <c r="I122" s="107"/>
    </row>
    <row r="123" spans="1:9" x14ac:dyDescent="0.2">
      <c r="A123" s="108" t="s">
        <v>2859</v>
      </c>
      <c r="B123" s="110" t="s">
        <v>2811</v>
      </c>
      <c r="C123" s="110" t="s">
        <v>2812</v>
      </c>
      <c r="D123" s="110" t="s">
        <v>2860</v>
      </c>
      <c r="E123" s="109">
        <v>81019572</v>
      </c>
      <c r="F123" s="111">
        <v>840213211950</v>
      </c>
      <c r="G123" s="123">
        <v>1</v>
      </c>
      <c r="H123" s="110">
        <v>2.5</v>
      </c>
      <c r="I123" s="113">
        <v>299.5</v>
      </c>
    </row>
    <row r="124" spans="1:9" x14ac:dyDescent="0.2">
      <c r="A124" s="101" t="s">
        <v>2861</v>
      </c>
      <c r="B124" s="104" t="s">
        <v>2862</v>
      </c>
      <c r="C124" s="104" t="s">
        <v>2820</v>
      </c>
      <c r="D124" s="104" t="s">
        <v>2863</v>
      </c>
      <c r="E124" s="103">
        <v>81019573</v>
      </c>
      <c r="F124" s="105">
        <v>840213211967</v>
      </c>
      <c r="G124" s="114">
        <v>1.5</v>
      </c>
      <c r="H124" s="104">
        <v>3</v>
      </c>
      <c r="I124" s="107">
        <v>376</v>
      </c>
    </row>
    <row r="125" spans="1:9" x14ac:dyDescent="0.2">
      <c r="A125" s="101" t="s">
        <v>2864</v>
      </c>
      <c r="B125" s="104" t="s">
        <v>2827</v>
      </c>
      <c r="C125" s="104" t="s">
        <v>2828</v>
      </c>
      <c r="D125" s="104" t="s">
        <v>2865</v>
      </c>
      <c r="E125" s="103">
        <v>81019574</v>
      </c>
      <c r="F125" s="105">
        <v>840213211974</v>
      </c>
      <c r="G125" s="114">
        <v>2</v>
      </c>
      <c r="H125" s="104">
        <v>3</v>
      </c>
      <c r="I125" s="107">
        <v>472</v>
      </c>
    </row>
    <row r="126" spans="1:9" x14ac:dyDescent="0.2">
      <c r="A126" s="108" t="s">
        <v>2866</v>
      </c>
      <c r="B126" s="110" t="s">
        <v>2835</v>
      </c>
      <c r="C126" s="110" t="s">
        <v>2836</v>
      </c>
      <c r="D126" s="110" t="s">
        <v>2867</v>
      </c>
      <c r="E126" s="109">
        <v>81019575</v>
      </c>
      <c r="F126" s="111">
        <v>840213211981</v>
      </c>
      <c r="G126" s="123">
        <v>2.5</v>
      </c>
      <c r="H126" s="110">
        <v>3.5</v>
      </c>
      <c r="I126" s="113">
        <v>537.5</v>
      </c>
    </row>
    <row r="127" spans="1:9" x14ac:dyDescent="0.2">
      <c r="A127" s="101" t="s">
        <v>2868</v>
      </c>
      <c r="B127" s="104" t="s">
        <v>2869</v>
      </c>
      <c r="C127" s="124" t="s">
        <v>2840</v>
      </c>
      <c r="D127" s="104" t="s">
        <v>2870</v>
      </c>
      <c r="E127" s="103">
        <v>81019576</v>
      </c>
      <c r="F127" s="105">
        <v>840213211998</v>
      </c>
      <c r="G127" s="114">
        <v>3</v>
      </c>
      <c r="H127" s="104">
        <v>3.5</v>
      </c>
      <c r="I127" s="107">
        <v>605</v>
      </c>
    </row>
    <row r="128" spans="1:9" x14ac:dyDescent="0.2">
      <c r="A128" s="101" t="s">
        <v>2871</v>
      </c>
      <c r="B128" s="104" t="s">
        <v>2843</v>
      </c>
      <c r="C128" s="104" t="s">
        <v>2844</v>
      </c>
      <c r="D128" s="104" t="s">
        <v>2872</v>
      </c>
      <c r="E128" s="103">
        <v>81019577</v>
      </c>
      <c r="F128" s="105">
        <v>840213212001</v>
      </c>
      <c r="G128" s="114">
        <v>3.5</v>
      </c>
      <c r="H128" s="104">
        <v>4</v>
      </c>
      <c r="I128" s="107">
        <v>661.5</v>
      </c>
    </row>
    <row r="129" spans="1:9" x14ac:dyDescent="0.2">
      <c r="A129" s="108" t="s">
        <v>2873</v>
      </c>
      <c r="B129" s="110" t="s">
        <v>2847</v>
      </c>
      <c r="C129" s="110" t="s">
        <v>2848</v>
      </c>
      <c r="D129" s="110" t="s">
        <v>2874</v>
      </c>
      <c r="E129" s="109">
        <v>81019578</v>
      </c>
      <c r="F129" s="111">
        <v>840213212018</v>
      </c>
      <c r="G129" s="123">
        <v>4</v>
      </c>
      <c r="H129" s="110">
        <v>4</v>
      </c>
      <c r="I129" s="113">
        <v>699</v>
      </c>
    </row>
    <row r="130" spans="1:9" x14ac:dyDescent="0.2">
      <c r="A130" s="101" t="s">
        <v>2875</v>
      </c>
      <c r="B130" s="104" t="s">
        <v>2851</v>
      </c>
      <c r="C130" s="104" t="s">
        <v>2852</v>
      </c>
      <c r="D130" s="104" t="s">
        <v>2876</v>
      </c>
      <c r="E130" s="103">
        <v>81019579</v>
      </c>
      <c r="F130" s="105">
        <v>840213212025</v>
      </c>
      <c r="G130" s="114">
        <v>4.5</v>
      </c>
      <c r="H130" s="104">
        <v>4</v>
      </c>
      <c r="I130" s="107">
        <v>760.5</v>
      </c>
    </row>
    <row r="131" spans="1:9" x14ac:dyDescent="0.2">
      <c r="A131" s="101" t="s">
        <v>2877</v>
      </c>
      <c r="B131" s="104" t="s">
        <v>2878</v>
      </c>
      <c r="C131" s="104" t="s">
        <v>2856</v>
      </c>
      <c r="D131" s="104" t="s">
        <v>2879</v>
      </c>
      <c r="E131" s="103">
        <v>81019580</v>
      </c>
      <c r="F131" s="105">
        <v>840213212032</v>
      </c>
      <c r="G131" s="114">
        <v>5</v>
      </c>
      <c r="H131" s="104">
        <v>7</v>
      </c>
      <c r="I131" s="107">
        <v>795.5</v>
      </c>
    </row>
    <row r="132" spans="1:9" x14ac:dyDescent="0.2">
      <c r="A132" s="108" t="s">
        <v>2880</v>
      </c>
      <c r="B132" s="110" t="s">
        <v>2881</v>
      </c>
      <c r="C132" s="110" t="s">
        <v>2882</v>
      </c>
      <c r="D132" s="110" t="s">
        <v>2883</v>
      </c>
      <c r="E132" s="109">
        <v>81019581</v>
      </c>
      <c r="F132" s="111">
        <v>840213212049</v>
      </c>
      <c r="G132" s="123">
        <v>6</v>
      </c>
      <c r="H132" s="110">
        <v>8</v>
      </c>
      <c r="I132" s="113">
        <v>882.5</v>
      </c>
    </row>
    <row r="133" spans="1:9" x14ac:dyDescent="0.2">
      <c r="A133" s="101" t="s">
        <v>2884</v>
      </c>
      <c r="B133" s="104" t="s">
        <v>2885</v>
      </c>
      <c r="C133" s="104" t="s">
        <v>2886</v>
      </c>
      <c r="D133" s="104" t="s">
        <v>2887</v>
      </c>
      <c r="E133" s="103">
        <v>81019582</v>
      </c>
      <c r="F133" s="105">
        <v>840213212056</v>
      </c>
      <c r="G133" s="114">
        <v>7</v>
      </c>
      <c r="H133" s="104">
        <v>9</v>
      </c>
      <c r="I133" s="107">
        <v>996.5</v>
      </c>
    </row>
    <row r="134" spans="1:9" x14ac:dyDescent="0.2">
      <c r="A134" s="101" t="s">
        <v>2888</v>
      </c>
      <c r="B134" s="104" t="s">
        <v>2889</v>
      </c>
      <c r="C134" s="104" t="s">
        <v>2890</v>
      </c>
      <c r="D134" s="104" t="s">
        <v>2891</v>
      </c>
      <c r="E134" s="103">
        <v>81019583</v>
      </c>
      <c r="F134" s="105">
        <v>840213212063</v>
      </c>
      <c r="G134" s="114">
        <v>8</v>
      </c>
      <c r="H134" s="104">
        <v>13</v>
      </c>
      <c r="I134" s="107">
        <v>1134</v>
      </c>
    </row>
    <row r="135" spans="1:9" x14ac:dyDescent="0.2">
      <c r="A135" s="108" t="s">
        <v>2892</v>
      </c>
      <c r="B135" s="110" t="s">
        <v>2893</v>
      </c>
      <c r="C135" s="110" t="s">
        <v>2894</v>
      </c>
      <c r="D135" s="110" t="s">
        <v>2895</v>
      </c>
      <c r="E135" s="109">
        <v>81019584</v>
      </c>
      <c r="F135" s="111">
        <v>840213212070</v>
      </c>
      <c r="G135" s="123">
        <v>9</v>
      </c>
      <c r="H135" s="110">
        <v>15</v>
      </c>
      <c r="I135" s="113">
        <v>1273</v>
      </c>
    </row>
    <row r="136" spans="1:9" x14ac:dyDescent="0.2">
      <c r="A136" s="101" t="s">
        <v>2896</v>
      </c>
      <c r="B136" s="104" t="s">
        <v>2897</v>
      </c>
      <c r="C136" s="104" t="s">
        <v>2898</v>
      </c>
      <c r="D136" s="104" t="s">
        <v>2899</v>
      </c>
      <c r="E136" s="103">
        <v>81019585</v>
      </c>
      <c r="F136" s="105">
        <v>840213212087</v>
      </c>
      <c r="G136" s="114">
        <v>10</v>
      </c>
      <c r="H136" s="104">
        <v>20</v>
      </c>
      <c r="I136" s="107">
        <v>1415</v>
      </c>
    </row>
    <row r="137" spans="1:9" x14ac:dyDescent="0.2">
      <c r="A137" s="101"/>
      <c r="B137" s="104"/>
      <c r="C137" s="104"/>
      <c r="D137" s="104"/>
      <c r="E137" s="103"/>
      <c r="F137" s="105"/>
      <c r="G137" s="114"/>
      <c r="H137" s="104"/>
      <c r="I137" s="107"/>
    </row>
    <row r="138" spans="1:9" x14ac:dyDescent="0.2">
      <c r="A138" s="101"/>
      <c r="B138" s="125"/>
      <c r="C138" s="104"/>
      <c r="D138" s="104"/>
      <c r="E138" s="104"/>
      <c r="F138" s="104"/>
      <c r="G138" s="104"/>
      <c r="H138" s="104"/>
      <c r="I138" s="104"/>
    </row>
    <row r="139" spans="1:9" ht="36" x14ac:dyDescent="0.25">
      <c r="A139" s="16" t="s">
        <v>0</v>
      </c>
      <c r="B139" s="16" t="s">
        <v>2547</v>
      </c>
      <c r="C139" s="16" t="s">
        <v>2548</v>
      </c>
      <c r="D139" s="16" t="s">
        <v>2</v>
      </c>
      <c r="E139" s="16" t="s">
        <v>3</v>
      </c>
      <c r="F139" s="16" t="s">
        <v>6</v>
      </c>
      <c r="G139" s="16" t="s">
        <v>2549</v>
      </c>
      <c r="H139" s="16" t="s">
        <v>4</v>
      </c>
      <c r="I139" s="16" t="s">
        <v>2550</v>
      </c>
    </row>
    <row r="140" spans="1:9" ht="42.75" customHeight="1" x14ac:dyDescent="0.3">
      <c r="A140" s="147" t="s">
        <v>2900</v>
      </c>
      <c r="B140" s="148"/>
      <c r="C140" s="148"/>
      <c r="D140" s="148"/>
      <c r="E140" s="148"/>
      <c r="F140" s="148"/>
      <c r="G140" s="148"/>
      <c r="H140" s="148"/>
      <c r="I140" s="149"/>
    </row>
    <row r="141" spans="1:9" ht="13.5" x14ac:dyDescent="0.25">
      <c r="A141" s="102" t="s">
        <v>2901</v>
      </c>
      <c r="B141" s="122" t="s">
        <v>2902</v>
      </c>
      <c r="C141" s="101"/>
      <c r="D141" s="101"/>
      <c r="E141" s="101"/>
      <c r="F141" s="101"/>
      <c r="G141" s="101"/>
      <c r="H141" s="101"/>
      <c r="I141" s="101"/>
    </row>
    <row r="142" spans="1:9" x14ac:dyDescent="0.2">
      <c r="A142" s="101" t="s">
        <v>2903</v>
      </c>
      <c r="B142" s="104" t="s">
        <v>2904</v>
      </c>
      <c r="C142" s="104" t="s">
        <v>2905</v>
      </c>
      <c r="D142" s="104" t="s">
        <v>2906</v>
      </c>
      <c r="E142" s="119">
        <v>81020969</v>
      </c>
      <c r="F142" s="105">
        <v>840213021818</v>
      </c>
      <c r="G142" s="114">
        <v>1</v>
      </c>
      <c r="H142" s="104">
        <v>5</v>
      </c>
      <c r="I142" s="107">
        <v>560</v>
      </c>
    </row>
    <row r="143" spans="1:9" x14ac:dyDescent="0.2">
      <c r="A143" s="101" t="s">
        <v>2907</v>
      </c>
      <c r="B143" s="104" t="s">
        <v>2908</v>
      </c>
      <c r="C143" s="104" t="s">
        <v>2909</v>
      </c>
      <c r="D143" s="104" t="s">
        <v>2910</v>
      </c>
      <c r="E143" s="119">
        <v>81020970</v>
      </c>
      <c r="F143" s="105">
        <v>840213021825</v>
      </c>
      <c r="G143" s="114">
        <v>1.5</v>
      </c>
      <c r="H143" s="104">
        <v>6</v>
      </c>
      <c r="I143" s="107">
        <v>619</v>
      </c>
    </row>
    <row r="144" spans="1:9" x14ac:dyDescent="0.2">
      <c r="A144" s="108" t="s">
        <v>2911</v>
      </c>
      <c r="B144" s="110" t="s">
        <v>2912</v>
      </c>
      <c r="C144" s="110" t="s">
        <v>2913</v>
      </c>
      <c r="D144" s="110" t="s">
        <v>2914</v>
      </c>
      <c r="E144" s="117">
        <v>81020971</v>
      </c>
      <c r="F144" s="111">
        <v>840213021856</v>
      </c>
      <c r="G144" s="123">
        <v>2</v>
      </c>
      <c r="H144" s="110">
        <v>7</v>
      </c>
      <c r="I144" s="113">
        <v>674.5</v>
      </c>
    </row>
    <row r="145" spans="1:9" x14ac:dyDescent="0.2">
      <c r="A145" s="101" t="s">
        <v>2915</v>
      </c>
      <c r="B145" s="104" t="s">
        <v>2916</v>
      </c>
      <c r="C145" s="104" t="s">
        <v>2917</v>
      </c>
      <c r="D145" s="104" t="s">
        <v>2918</v>
      </c>
      <c r="E145" s="119">
        <v>81020972</v>
      </c>
      <c r="F145" s="105">
        <v>840213021863</v>
      </c>
      <c r="G145" s="114">
        <v>2.5</v>
      </c>
      <c r="H145" s="104">
        <v>8</v>
      </c>
      <c r="I145" s="107">
        <v>721</v>
      </c>
    </row>
    <row r="146" spans="1:9" x14ac:dyDescent="0.2">
      <c r="A146" s="101" t="s">
        <v>2919</v>
      </c>
      <c r="B146" s="104" t="s">
        <v>2920</v>
      </c>
      <c r="C146" s="104" t="s">
        <v>2921</v>
      </c>
      <c r="D146" s="104" t="s">
        <v>2922</v>
      </c>
      <c r="E146" s="119">
        <v>81020973</v>
      </c>
      <c r="F146" s="105">
        <v>840213021887</v>
      </c>
      <c r="G146" s="114">
        <v>3</v>
      </c>
      <c r="H146" s="104">
        <v>9</v>
      </c>
      <c r="I146" s="107">
        <v>751</v>
      </c>
    </row>
    <row r="147" spans="1:9" x14ac:dyDescent="0.2">
      <c r="A147" s="108" t="s">
        <v>2923</v>
      </c>
      <c r="B147" s="110" t="s">
        <v>2924</v>
      </c>
      <c r="C147" s="110" t="s">
        <v>2925</v>
      </c>
      <c r="D147" s="110" t="s">
        <v>2926</v>
      </c>
      <c r="E147" s="117">
        <v>81020974</v>
      </c>
      <c r="F147" s="111">
        <v>840213021894</v>
      </c>
      <c r="G147" s="123">
        <v>3.5</v>
      </c>
      <c r="H147" s="110">
        <v>9</v>
      </c>
      <c r="I147" s="113">
        <v>807.5</v>
      </c>
    </row>
    <row r="148" spans="1:9" x14ac:dyDescent="0.2">
      <c r="A148" s="101" t="s">
        <v>2927</v>
      </c>
      <c r="B148" s="104" t="s">
        <v>2928</v>
      </c>
      <c r="C148" s="104" t="s">
        <v>2929</v>
      </c>
      <c r="D148" s="104" t="s">
        <v>2930</v>
      </c>
      <c r="E148" s="119">
        <v>81020975</v>
      </c>
      <c r="F148" s="105">
        <v>840213021900</v>
      </c>
      <c r="G148" s="114">
        <v>4</v>
      </c>
      <c r="H148" s="104">
        <v>12</v>
      </c>
      <c r="I148" s="107">
        <v>847.5</v>
      </c>
    </row>
    <row r="149" spans="1:9" x14ac:dyDescent="0.2">
      <c r="A149" s="101" t="s">
        <v>2931</v>
      </c>
      <c r="B149" s="104" t="s">
        <v>2932</v>
      </c>
      <c r="C149" s="104" t="s">
        <v>2933</v>
      </c>
      <c r="D149" s="104" t="s">
        <v>2934</v>
      </c>
      <c r="E149" s="119">
        <v>81020976</v>
      </c>
      <c r="F149" s="105">
        <v>840213021917</v>
      </c>
      <c r="G149" s="114">
        <v>4.5</v>
      </c>
      <c r="H149" s="104">
        <v>12</v>
      </c>
      <c r="I149" s="107">
        <v>876.5</v>
      </c>
    </row>
    <row r="150" spans="1:9" x14ac:dyDescent="0.2">
      <c r="A150" s="108" t="s">
        <v>2935</v>
      </c>
      <c r="B150" s="110" t="s">
        <v>2936</v>
      </c>
      <c r="C150" s="110" t="s">
        <v>2937</v>
      </c>
      <c r="D150" s="110" t="s">
        <v>2938</v>
      </c>
      <c r="E150" s="117">
        <v>81020977</v>
      </c>
      <c r="F150" s="111">
        <v>840213021931</v>
      </c>
      <c r="G150" s="123">
        <v>5</v>
      </c>
      <c r="H150" s="110">
        <v>13</v>
      </c>
      <c r="I150" s="113">
        <v>912.5</v>
      </c>
    </row>
    <row r="151" spans="1:9" x14ac:dyDescent="0.2">
      <c r="A151" s="101" t="s">
        <v>2939</v>
      </c>
      <c r="B151" s="104" t="s">
        <v>2940</v>
      </c>
      <c r="C151" s="104" t="s">
        <v>2941</v>
      </c>
      <c r="D151" s="104" t="s">
        <v>2942</v>
      </c>
      <c r="E151" s="119">
        <v>81020978</v>
      </c>
      <c r="F151" s="105">
        <v>840213021948</v>
      </c>
      <c r="G151" s="114">
        <v>6</v>
      </c>
      <c r="H151" s="104">
        <v>13</v>
      </c>
      <c r="I151" s="107">
        <v>981</v>
      </c>
    </row>
    <row r="152" spans="1:9" x14ac:dyDescent="0.2">
      <c r="A152" s="101" t="s">
        <v>2943</v>
      </c>
      <c r="B152" s="104" t="s">
        <v>2944</v>
      </c>
      <c r="C152" s="104" t="s">
        <v>2945</v>
      </c>
      <c r="D152" s="104" t="s">
        <v>2946</v>
      </c>
      <c r="E152" s="119">
        <v>81020979</v>
      </c>
      <c r="F152" s="105">
        <v>840213021955</v>
      </c>
      <c r="G152" s="114">
        <v>7</v>
      </c>
      <c r="H152" s="104">
        <v>14</v>
      </c>
      <c r="I152" s="107">
        <v>1038</v>
      </c>
    </row>
    <row r="153" spans="1:9" x14ac:dyDescent="0.2">
      <c r="A153" s="108" t="s">
        <v>2947</v>
      </c>
      <c r="B153" s="110" t="s">
        <v>2948</v>
      </c>
      <c r="C153" s="110" t="s">
        <v>2949</v>
      </c>
      <c r="D153" s="110" t="s">
        <v>2950</v>
      </c>
      <c r="E153" s="117">
        <v>81020980</v>
      </c>
      <c r="F153" s="111">
        <v>840213021979</v>
      </c>
      <c r="G153" s="123">
        <v>8</v>
      </c>
      <c r="H153" s="110">
        <v>15</v>
      </c>
      <c r="I153" s="113">
        <v>1075</v>
      </c>
    </row>
    <row r="154" spans="1:9" x14ac:dyDescent="0.2">
      <c r="A154" s="101" t="s">
        <v>2951</v>
      </c>
      <c r="B154" s="104" t="s">
        <v>2952</v>
      </c>
      <c r="C154" s="104" t="s">
        <v>2953</v>
      </c>
      <c r="D154" s="104" t="s">
        <v>2954</v>
      </c>
      <c r="E154" s="119">
        <v>81020981</v>
      </c>
      <c r="F154" s="105">
        <v>840213021986</v>
      </c>
      <c r="G154" s="114">
        <v>9</v>
      </c>
      <c r="H154" s="104">
        <v>17</v>
      </c>
      <c r="I154" s="107">
        <v>1143</v>
      </c>
    </row>
    <row r="155" spans="1:9" x14ac:dyDescent="0.2">
      <c r="A155" s="101" t="s">
        <v>2955</v>
      </c>
      <c r="B155" s="104" t="s">
        <v>2956</v>
      </c>
      <c r="C155" s="104" t="s">
        <v>2957</v>
      </c>
      <c r="D155" s="104" t="s">
        <v>2958</v>
      </c>
      <c r="E155" s="119">
        <v>81020982</v>
      </c>
      <c r="F155" s="105">
        <v>840213022013</v>
      </c>
      <c r="G155" s="114">
        <v>10</v>
      </c>
      <c r="H155" s="104">
        <v>19</v>
      </c>
      <c r="I155" s="107">
        <v>1221</v>
      </c>
    </row>
    <row r="156" spans="1:9" x14ac:dyDescent="0.2">
      <c r="A156" s="108" t="s">
        <v>2959</v>
      </c>
      <c r="B156" s="110" t="s">
        <v>2960</v>
      </c>
      <c r="C156" s="110" t="s">
        <v>2961</v>
      </c>
      <c r="D156" s="110" t="s">
        <v>2962</v>
      </c>
      <c r="E156" s="117">
        <v>81020983</v>
      </c>
      <c r="F156" s="111">
        <v>840213022037</v>
      </c>
      <c r="G156" s="123">
        <v>11</v>
      </c>
      <c r="H156" s="110">
        <v>19</v>
      </c>
      <c r="I156" s="113">
        <v>1518</v>
      </c>
    </row>
    <row r="157" spans="1:9" x14ac:dyDescent="0.2">
      <c r="A157" s="101" t="s">
        <v>2963</v>
      </c>
      <c r="B157" s="104" t="s">
        <v>2964</v>
      </c>
      <c r="C157" s="104" t="s">
        <v>2965</v>
      </c>
      <c r="D157" s="104" t="s">
        <v>2966</v>
      </c>
      <c r="E157" s="119">
        <v>81020984</v>
      </c>
      <c r="F157" s="105">
        <v>840213022044</v>
      </c>
      <c r="G157" s="114">
        <v>12</v>
      </c>
      <c r="H157" s="104">
        <v>19</v>
      </c>
      <c r="I157" s="107">
        <v>1586</v>
      </c>
    </row>
    <row r="158" spans="1:9" x14ac:dyDescent="0.2">
      <c r="A158" s="101" t="s">
        <v>2967</v>
      </c>
      <c r="B158" s="104" t="s">
        <v>2968</v>
      </c>
      <c r="C158" s="104" t="s">
        <v>2969</v>
      </c>
      <c r="D158" s="104" t="s">
        <v>2970</v>
      </c>
      <c r="E158" s="119">
        <v>81020985</v>
      </c>
      <c r="F158" s="105">
        <v>840213022082</v>
      </c>
      <c r="G158" s="114">
        <v>13</v>
      </c>
      <c r="H158" s="104">
        <v>20</v>
      </c>
      <c r="I158" s="107">
        <v>1642</v>
      </c>
    </row>
    <row r="159" spans="1:9" x14ac:dyDescent="0.2">
      <c r="A159" s="108" t="s">
        <v>2971</v>
      </c>
      <c r="B159" s="110" t="s">
        <v>2972</v>
      </c>
      <c r="C159" s="110" t="s">
        <v>2973</v>
      </c>
      <c r="D159" s="110" t="s">
        <v>2974</v>
      </c>
      <c r="E159" s="117">
        <v>81020986</v>
      </c>
      <c r="F159" s="111">
        <v>840213022099</v>
      </c>
      <c r="G159" s="123">
        <v>14</v>
      </c>
      <c r="H159" s="110">
        <v>21</v>
      </c>
      <c r="I159" s="113">
        <v>1699</v>
      </c>
    </row>
    <row r="160" spans="1:9" x14ac:dyDescent="0.2">
      <c r="A160" s="101" t="s">
        <v>2975</v>
      </c>
      <c r="B160" s="104" t="s">
        <v>2976</v>
      </c>
      <c r="C160" s="104" t="s">
        <v>2977</v>
      </c>
      <c r="D160" s="104" t="s">
        <v>2978</v>
      </c>
      <c r="E160" s="119">
        <v>81020987</v>
      </c>
      <c r="F160" s="105">
        <v>840213022105</v>
      </c>
      <c r="G160" s="114">
        <v>15</v>
      </c>
      <c r="H160" s="104">
        <v>22</v>
      </c>
      <c r="I160" s="107">
        <v>1735</v>
      </c>
    </row>
    <row r="161" spans="1:9" x14ac:dyDescent="0.2">
      <c r="A161" s="102" t="s">
        <v>2979</v>
      </c>
      <c r="B161" s="104"/>
      <c r="C161" s="104"/>
      <c r="D161" s="104"/>
      <c r="E161" s="119"/>
      <c r="F161" s="105"/>
      <c r="G161" s="114"/>
      <c r="H161" s="104"/>
      <c r="I161" s="107"/>
    </row>
    <row r="162" spans="1:9" x14ac:dyDescent="0.2">
      <c r="A162" s="101" t="s">
        <v>2980</v>
      </c>
      <c r="B162" s="104" t="s">
        <v>2956</v>
      </c>
      <c r="C162" s="104" t="s">
        <v>2957</v>
      </c>
      <c r="D162" s="104" t="s">
        <v>2981</v>
      </c>
      <c r="E162" s="119">
        <v>81020988</v>
      </c>
      <c r="F162" s="105">
        <v>840213022167</v>
      </c>
      <c r="G162" s="114">
        <v>5</v>
      </c>
      <c r="H162" s="104">
        <v>19</v>
      </c>
      <c r="I162" s="107">
        <v>1171</v>
      </c>
    </row>
    <row r="163" spans="1:9" x14ac:dyDescent="0.2">
      <c r="A163" s="108" t="s">
        <v>2982</v>
      </c>
      <c r="B163" s="110" t="s">
        <v>2983</v>
      </c>
      <c r="C163" s="110" t="s">
        <v>2984</v>
      </c>
      <c r="D163" s="110" t="s">
        <v>2985</v>
      </c>
      <c r="E163" s="117">
        <v>81020990</v>
      </c>
      <c r="F163" s="111">
        <v>840213022181</v>
      </c>
      <c r="G163" s="123">
        <v>6</v>
      </c>
      <c r="H163" s="110">
        <v>19</v>
      </c>
      <c r="I163" s="113">
        <v>1259</v>
      </c>
    </row>
    <row r="164" spans="1:9" x14ac:dyDescent="0.2">
      <c r="A164" s="101" t="s">
        <v>2986</v>
      </c>
      <c r="B164" s="104" t="s">
        <v>2972</v>
      </c>
      <c r="C164" s="104" t="s">
        <v>2987</v>
      </c>
      <c r="D164" s="104" t="s">
        <v>2988</v>
      </c>
      <c r="E164" s="119">
        <v>81020992</v>
      </c>
      <c r="F164" s="105">
        <v>840213022211</v>
      </c>
      <c r="G164" s="114">
        <v>7</v>
      </c>
      <c r="H164" s="104">
        <v>21</v>
      </c>
      <c r="I164" s="107">
        <v>1372</v>
      </c>
    </row>
    <row r="165" spans="1:9" x14ac:dyDescent="0.2">
      <c r="A165" s="101" t="s">
        <v>2989</v>
      </c>
      <c r="B165" s="104" t="s">
        <v>2990</v>
      </c>
      <c r="C165" s="104" t="s">
        <v>2991</v>
      </c>
      <c r="D165" s="104" t="s">
        <v>2992</v>
      </c>
      <c r="E165" s="119">
        <v>81020994</v>
      </c>
      <c r="F165" s="105">
        <v>840213022266</v>
      </c>
      <c r="G165" s="114">
        <v>8</v>
      </c>
      <c r="H165" s="104">
        <v>22</v>
      </c>
      <c r="I165" s="107">
        <v>1510</v>
      </c>
    </row>
    <row r="166" spans="1:9" x14ac:dyDescent="0.2">
      <c r="A166" s="108" t="s">
        <v>2993</v>
      </c>
      <c r="B166" s="110" t="s">
        <v>2994</v>
      </c>
      <c r="C166" s="110" t="s">
        <v>2995</v>
      </c>
      <c r="D166" s="110" t="s">
        <v>2996</v>
      </c>
      <c r="E166" s="117">
        <v>81020996</v>
      </c>
      <c r="F166" s="111">
        <v>840213022297</v>
      </c>
      <c r="G166" s="123">
        <v>9</v>
      </c>
      <c r="H166" s="110">
        <v>24</v>
      </c>
      <c r="I166" s="113">
        <v>1648</v>
      </c>
    </row>
    <row r="167" spans="1:9" x14ac:dyDescent="0.2">
      <c r="A167" s="101" t="s">
        <v>2997</v>
      </c>
      <c r="B167" s="104" t="s">
        <v>2998</v>
      </c>
      <c r="C167" s="104" t="s">
        <v>2999</v>
      </c>
      <c r="D167" s="104" t="s">
        <v>3000</v>
      </c>
      <c r="E167" s="119">
        <v>81020998</v>
      </c>
      <c r="F167" s="105">
        <v>840213022303</v>
      </c>
      <c r="G167" s="114">
        <v>10</v>
      </c>
      <c r="H167" s="104">
        <v>28</v>
      </c>
      <c r="I167" s="107">
        <v>1791</v>
      </c>
    </row>
    <row r="168" spans="1:9" x14ac:dyDescent="0.2">
      <c r="A168" s="101" t="s">
        <v>3001</v>
      </c>
      <c r="B168" s="104" t="s">
        <v>3002</v>
      </c>
      <c r="C168" s="104" t="s">
        <v>3003</v>
      </c>
      <c r="D168" s="104" t="s">
        <v>3004</v>
      </c>
      <c r="E168" s="119">
        <v>81020999</v>
      </c>
      <c r="F168" s="105">
        <v>840213022310</v>
      </c>
      <c r="G168" s="114">
        <v>11</v>
      </c>
      <c r="H168" s="104">
        <v>30</v>
      </c>
      <c r="I168" s="107">
        <v>2054</v>
      </c>
    </row>
    <row r="169" spans="1:9" x14ac:dyDescent="0.2">
      <c r="A169" s="108" t="s">
        <v>3005</v>
      </c>
      <c r="B169" s="110" t="s">
        <v>3006</v>
      </c>
      <c r="C169" s="110" t="s">
        <v>3007</v>
      </c>
      <c r="D169" s="110" t="s">
        <v>3008</v>
      </c>
      <c r="E169" s="117">
        <v>81021000</v>
      </c>
      <c r="F169" s="111">
        <v>840213022327</v>
      </c>
      <c r="G169" s="123">
        <v>12</v>
      </c>
      <c r="H169" s="110">
        <v>32</v>
      </c>
      <c r="I169" s="113">
        <v>2141</v>
      </c>
    </row>
    <row r="170" spans="1:9" x14ac:dyDescent="0.2">
      <c r="A170" s="101" t="s">
        <v>3009</v>
      </c>
      <c r="B170" s="104" t="s">
        <v>3010</v>
      </c>
      <c r="C170" s="104" t="s">
        <v>3011</v>
      </c>
      <c r="D170" s="104" t="s">
        <v>3012</v>
      </c>
      <c r="E170" s="119">
        <v>81021001</v>
      </c>
      <c r="F170" s="105">
        <v>840213022334</v>
      </c>
      <c r="G170" s="114">
        <v>13</v>
      </c>
      <c r="H170" s="104">
        <v>35</v>
      </c>
      <c r="I170" s="107">
        <v>2255</v>
      </c>
    </row>
    <row r="171" spans="1:9" x14ac:dyDescent="0.2">
      <c r="A171" s="101" t="s">
        <v>3013</v>
      </c>
      <c r="B171" s="104" t="s">
        <v>3014</v>
      </c>
      <c r="C171" s="104" t="s">
        <v>3015</v>
      </c>
      <c r="D171" s="104" t="s">
        <v>3016</v>
      </c>
      <c r="E171" s="119">
        <v>81021002</v>
      </c>
      <c r="F171" s="105">
        <v>840213022341</v>
      </c>
      <c r="G171" s="114">
        <v>14</v>
      </c>
      <c r="H171" s="104">
        <v>37</v>
      </c>
      <c r="I171" s="107">
        <v>2368</v>
      </c>
    </row>
    <row r="172" spans="1:9" x14ac:dyDescent="0.2">
      <c r="A172" s="108" t="s">
        <v>3017</v>
      </c>
      <c r="B172" s="110" t="s">
        <v>3018</v>
      </c>
      <c r="C172" s="110" t="s">
        <v>3019</v>
      </c>
      <c r="D172" s="110" t="s">
        <v>3020</v>
      </c>
      <c r="E172" s="117">
        <v>81021003</v>
      </c>
      <c r="F172" s="111">
        <v>840213022358</v>
      </c>
      <c r="G172" s="123">
        <v>15</v>
      </c>
      <c r="H172" s="110">
        <v>40</v>
      </c>
      <c r="I172" s="113">
        <v>2504</v>
      </c>
    </row>
    <row r="173" spans="1:9" x14ac:dyDescent="0.2">
      <c r="A173" s="101"/>
      <c r="B173" s="104"/>
      <c r="C173" s="104"/>
      <c r="D173" s="104"/>
      <c r="E173" s="119"/>
      <c r="F173" s="105"/>
      <c r="G173" s="114"/>
      <c r="H173" s="104"/>
      <c r="I173" s="107"/>
    </row>
    <row r="174" spans="1:9" ht="36" x14ac:dyDescent="0.25">
      <c r="A174" s="16" t="s">
        <v>0</v>
      </c>
      <c r="B174" s="16" t="s">
        <v>2547</v>
      </c>
      <c r="C174" s="16" t="s">
        <v>2548</v>
      </c>
      <c r="D174" s="16" t="s">
        <v>2</v>
      </c>
      <c r="E174" s="16" t="s">
        <v>3</v>
      </c>
      <c r="F174" s="16" t="s">
        <v>6</v>
      </c>
      <c r="G174" s="16" t="s">
        <v>2549</v>
      </c>
      <c r="H174" s="16" t="s">
        <v>4</v>
      </c>
      <c r="I174" s="16" t="s">
        <v>2550</v>
      </c>
    </row>
    <row r="175" spans="1:9" ht="20.25" x14ac:dyDescent="0.3">
      <c r="A175" s="100" t="s">
        <v>3021</v>
      </c>
      <c r="B175" s="101"/>
      <c r="C175" s="103"/>
      <c r="D175" s="101"/>
      <c r="E175" s="121"/>
      <c r="F175" s="103"/>
      <c r="G175" s="103"/>
      <c r="H175" s="103"/>
      <c r="I175" s="116"/>
    </row>
    <row r="176" spans="1:9" x14ac:dyDescent="0.2">
      <c r="A176" s="126" t="s">
        <v>3022</v>
      </c>
      <c r="B176" s="127"/>
      <c r="C176" s="104" t="s">
        <v>3023</v>
      </c>
      <c r="D176" s="104" t="s">
        <v>3024</v>
      </c>
      <c r="E176" s="103">
        <v>81019454</v>
      </c>
      <c r="F176" s="120" t="s">
        <v>3025</v>
      </c>
      <c r="G176" s="101"/>
      <c r="H176" s="104">
        <v>18</v>
      </c>
      <c r="I176" s="107">
        <v>600.5</v>
      </c>
    </row>
    <row r="177" spans="1:9" x14ac:dyDescent="0.2">
      <c r="A177" s="126" t="s">
        <v>3026</v>
      </c>
      <c r="B177" s="127"/>
      <c r="C177" s="104" t="s">
        <v>3027</v>
      </c>
      <c r="D177" s="104" t="s">
        <v>3028</v>
      </c>
      <c r="E177" s="103">
        <v>81019455</v>
      </c>
      <c r="F177" s="120" t="s">
        <v>3029</v>
      </c>
      <c r="G177" s="101"/>
      <c r="H177" s="104">
        <v>5</v>
      </c>
      <c r="I177" s="107">
        <v>181.5</v>
      </c>
    </row>
    <row r="178" spans="1:9" x14ac:dyDescent="0.2">
      <c r="A178" s="126" t="s">
        <v>3030</v>
      </c>
      <c r="B178" s="127" t="s">
        <v>3031</v>
      </c>
      <c r="C178" s="104" t="s">
        <v>3032</v>
      </c>
      <c r="D178" s="104" t="s">
        <v>3033</v>
      </c>
      <c r="E178" s="103">
        <v>81020013</v>
      </c>
      <c r="F178" s="120" t="s">
        <v>3034</v>
      </c>
      <c r="G178" s="101"/>
      <c r="H178" s="104">
        <v>1</v>
      </c>
      <c r="I178" s="107">
        <v>42</v>
      </c>
    </row>
    <row r="179" spans="1:9" x14ac:dyDescent="0.2">
      <c r="A179" s="126" t="s">
        <v>3035</v>
      </c>
      <c r="B179" s="127"/>
      <c r="C179" s="104" t="s">
        <v>3036</v>
      </c>
      <c r="D179" s="104" t="s">
        <v>3037</v>
      </c>
      <c r="E179" s="103">
        <v>81019457</v>
      </c>
      <c r="F179" s="120" t="s">
        <v>3038</v>
      </c>
      <c r="G179" s="101"/>
      <c r="H179" s="104">
        <v>1.5</v>
      </c>
      <c r="I179" s="107">
        <v>39.25</v>
      </c>
    </row>
    <row r="180" spans="1:9" x14ac:dyDescent="0.2">
      <c r="A180" s="126"/>
      <c r="B180" s="127"/>
      <c r="C180" s="104"/>
      <c r="D180" s="104"/>
      <c r="E180" s="103"/>
      <c r="F180" s="120"/>
      <c r="G180" s="101"/>
      <c r="H180" s="104"/>
      <c r="I180" s="128"/>
    </row>
    <row r="181" spans="1:9" x14ac:dyDescent="0.2">
      <c r="A181" s="129"/>
      <c r="B181" s="104"/>
      <c r="C181" s="104"/>
      <c r="D181" s="126"/>
      <c r="E181" s="104"/>
      <c r="F181" s="104"/>
      <c r="G181" s="104"/>
      <c r="H181" s="104"/>
      <c r="I181" s="106"/>
    </row>
    <row r="182" spans="1:9" ht="36" x14ac:dyDescent="0.25">
      <c r="A182" s="16" t="s">
        <v>0</v>
      </c>
      <c r="B182" s="16"/>
      <c r="C182" s="16" t="s">
        <v>2548</v>
      </c>
      <c r="D182" s="16" t="s">
        <v>2</v>
      </c>
      <c r="E182" s="16" t="s">
        <v>3</v>
      </c>
      <c r="F182" s="16" t="s">
        <v>6</v>
      </c>
      <c r="G182" s="16" t="s">
        <v>2549</v>
      </c>
      <c r="H182" s="16" t="s">
        <v>4</v>
      </c>
      <c r="I182" s="16" t="s">
        <v>2550</v>
      </c>
    </row>
    <row r="183" spans="1:9" ht="20.25" x14ac:dyDescent="0.3">
      <c r="A183" s="100" t="s">
        <v>3039</v>
      </c>
      <c r="B183" s="101"/>
      <c r="C183" s="101"/>
      <c r="D183" s="101"/>
      <c r="E183" s="101"/>
      <c r="F183" s="103"/>
      <c r="G183" s="103"/>
      <c r="H183" s="103"/>
      <c r="I183" s="116"/>
    </row>
    <row r="184" spans="1:9" x14ac:dyDescent="0.2">
      <c r="A184" s="102" t="s">
        <v>3040</v>
      </c>
      <c r="B184" s="104"/>
      <c r="C184" s="104"/>
      <c r="D184" s="104"/>
      <c r="E184" s="103"/>
      <c r="F184" s="105"/>
      <c r="G184" s="114"/>
      <c r="H184" s="104"/>
      <c r="I184" s="107"/>
    </row>
    <row r="185" spans="1:9" x14ac:dyDescent="0.2">
      <c r="A185" s="101" t="s">
        <v>3041</v>
      </c>
      <c r="B185" s="101"/>
      <c r="C185" s="103" t="s">
        <v>3042</v>
      </c>
      <c r="D185" s="104" t="s">
        <v>3043</v>
      </c>
      <c r="E185" s="103">
        <v>81007125</v>
      </c>
      <c r="F185" s="130">
        <v>840213080686</v>
      </c>
      <c r="G185" s="131">
        <v>0.5</v>
      </c>
      <c r="H185" s="104">
        <v>3</v>
      </c>
      <c r="I185" s="107">
        <v>175.5</v>
      </c>
    </row>
    <row r="186" spans="1:9" x14ac:dyDescent="0.2">
      <c r="A186" s="101" t="s">
        <v>3044</v>
      </c>
      <c r="B186" s="101"/>
      <c r="C186" s="103" t="s">
        <v>3045</v>
      </c>
      <c r="D186" s="104" t="s">
        <v>3046</v>
      </c>
      <c r="E186" s="103">
        <v>81007126</v>
      </c>
      <c r="F186" s="130">
        <v>840213080693</v>
      </c>
      <c r="G186" s="131">
        <v>0.7</v>
      </c>
      <c r="H186" s="104">
        <v>3</v>
      </c>
      <c r="I186" s="107">
        <v>233</v>
      </c>
    </row>
    <row r="187" spans="1:9" x14ac:dyDescent="0.2">
      <c r="A187" s="108" t="s">
        <v>3047</v>
      </c>
      <c r="B187" s="108"/>
      <c r="C187" s="109" t="s">
        <v>3048</v>
      </c>
      <c r="D187" s="110" t="s">
        <v>3049</v>
      </c>
      <c r="E187" s="109">
        <v>81007127</v>
      </c>
      <c r="F187" s="132">
        <v>840213080709</v>
      </c>
      <c r="G187" s="133">
        <v>0.9</v>
      </c>
      <c r="H187" s="110">
        <v>4</v>
      </c>
      <c r="I187" s="113">
        <v>286.5</v>
      </c>
    </row>
    <row r="188" spans="1:9" x14ac:dyDescent="0.2">
      <c r="A188" s="101" t="s">
        <v>3050</v>
      </c>
      <c r="B188" s="101"/>
      <c r="C188" s="103" t="s">
        <v>3051</v>
      </c>
      <c r="D188" s="104" t="s">
        <v>3052</v>
      </c>
      <c r="E188" s="103">
        <v>81007128</v>
      </c>
      <c r="F188" s="130">
        <v>840213080716</v>
      </c>
      <c r="G188" s="134" t="s">
        <v>3053</v>
      </c>
      <c r="H188" s="104">
        <v>4</v>
      </c>
      <c r="I188" s="107">
        <v>361.5</v>
      </c>
    </row>
    <row r="189" spans="1:9" x14ac:dyDescent="0.2">
      <c r="A189" s="101" t="s">
        <v>3054</v>
      </c>
      <c r="B189" s="101"/>
      <c r="C189" s="103" t="s">
        <v>3055</v>
      </c>
      <c r="D189" s="104" t="s">
        <v>3056</v>
      </c>
      <c r="E189" s="103">
        <v>81007129</v>
      </c>
      <c r="F189" s="130">
        <v>840213080723</v>
      </c>
      <c r="G189" s="131">
        <v>1.3</v>
      </c>
      <c r="H189" s="104">
        <v>5</v>
      </c>
      <c r="I189" s="107">
        <v>435.5</v>
      </c>
    </row>
    <row r="190" spans="1:9" x14ac:dyDescent="0.2">
      <c r="A190" s="102" t="s">
        <v>3057</v>
      </c>
      <c r="B190" s="104"/>
      <c r="C190" s="104"/>
      <c r="D190" s="104"/>
      <c r="E190" s="103"/>
      <c r="F190" s="105"/>
      <c r="G190" s="114"/>
      <c r="H190" s="104"/>
      <c r="I190" s="107"/>
    </row>
    <row r="191" spans="1:9" x14ac:dyDescent="0.2">
      <c r="A191" s="101" t="s">
        <v>3058</v>
      </c>
      <c r="B191" s="101"/>
      <c r="C191" s="103" t="s">
        <v>3059</v>
      </c>
      <c r="D191" s="104" t="s">
        <v>3060</v>
      </c>
      <c r="E191" s="103">
        <v>81006826</v>
      </c>
      <c r="F191" s="130">
        <v>840213080785</v>
      </c>
      <c r="G191" s="106">
        <v>0.4</v>
      </c>
      <c r="H191" s="104">
        <v>3</v>
      </c>
      <c r="I191" s="107">
        <v>164</v>
      </c>
    </row>
    <row r="192" spans="1:9" x14ac:dyDescent="0.2">
      <c r="A192" s="108" t="s">
        <v>3061</v>
      </c>
      <c r="B192" s="108"/>
      <c r="C192" s="109" t="s">
        <v>3062</v>
      </c>
      <c r="D192" s="110" t="s">
        <v>3063</v>
      </c>
      <c r="E192" s="109">
        <v>81006827</v>
      </c>
      <c r="F192" s="132">
        <v>840213080792</v>
      </c>
      <c r="G192" s="133">
        <v>0.7</v>
      </c>
      <c r="H192" s="110">
        <v>3</v>
      </c>
      <c r="I192" s="113">
        <v>241.5</v>
      </c>
    </row>
    <row r="193" spans="1:9" x14ac:dyDescent="0.2">
      <c r="A193" s="101" t="s">
        <v>3064</v>
      </c>
      <c r="B193" s="101"/>
      <c r="C193" s="103" t="s">
        <v>3065</v>
      </c>
      <c r="D193" s="104" t="s">
        <v>3066</v>
      </c>
      <c r="E193" s="103">
        <v>81006828</v>
      </c>
      <c r="F193" s="130">
        <v>840213080808</v>
      </c>
      <c r="G193" s="106">
        <v>0.9</v>
      </c>
      <c r="H193" s="104">
        <v>3</v>
      </c>
      <c r="I193" s="107">
        <v>299.5</v>
      </c>
    </row>
    <row r="194" spans="1:9" x14ac:dyDescent="0.2">
      <c r="A194" s="101" t="s">
        <v>3067</v>
      </c>
      <c r="B194" s="101"/>
      <c r="C194" s="103" t="s">
        <v>3068</v>
      </c>
      <c r="D194" s="104" t="s">
        <v>3069</v>
      </c>
      <c r="E194" s="103">
        <v>81006829</v>
      </c>
      <c r="F194" s="130">
        <v>840213080815</v>
      </c>
      <c r="G194" s="106">
        <v>1.1000000000000001</v>
      </c>
      <c r="H194" s="104">
        <v>4</v>
      </c>
      <c r="I194" s="107">
        <v>335</v>
      </c>
    </row>
    <row r="195" spans="1:9" x14ac:dyDescent="0.2">
      <c r="A195" s="108" t="s">
        <v>3070</v>
      </c>
      <c r="B195" s="108"/>
      <c r="C195" s="109" t="s">
        <v>3071</v>
      </c>
      <c r="D195" s="110" t="s">
        <v>3072</v>
      </c>
      <c r="E195" s="109">
        <v>81006830</v>
      </c>
      <c r="F195" s="132">
        <v>840213080822</v>
      </c>
      <c r="G195" s="133">
        <v>1.3</v>
      </c>
      <c r="H195" s="110">
        <v>4</v>
      </c>
      <c r="I195" s="113">
        <v>418</v>
      </c>
    </row>
    <row r="196" spans="1:9" x14ac:dyDescent="0.2">
      <c r="A196" s="101" t="s">
        <v>3073</v>
      </c>
      <c r="B196" s="101"/>
      <c r="C196" s="103" t="s">
        <v>3074</v>
      </c>
      <c r="D196" s="104" t="s">
        <v>3075</v>
      </c>
      <c r="E196" s="103">
        <v>81006831</v>
      </c>
      <c r="F196" s="130">
        <v>840213080839</v>
      </c>
      <c r="G196" s="106">
        <v>1.6</v>
      </c>
      <c r="H196" s="104">
        <v>5</v>
      </c>
      <c r="I196" s="107">
        <v>477</v>
      </c>
    </row>
    <row r="197" spans="1:9" x14ac:dyDescent="0.2">
      <c r="A197" s="101" t="s">
        <v>3076</v>
      </c>
      <c r="B197" s="101"/>
      <c r="C197" s="103" t="s">
        <v>3077</v>
      </c>
      <c r="D197" s="104" t="s">
        <v>3078</v>
      </c>
      <c r="E197" s="103">
        <v>81006832</v>
      </c>
      <c r="F197" s="130">
        <v>840213080846</v>
      </c>
      <c r="G197" s="106">
        <v>1.8</v>
      </c>
      <c r="H197" s="104">
        <v>5</v>
      </c>
      <c r="I197" s="107">
        <v>541.5</v>
      </c>
    </row>
    <row r="198" spans="1:9" x14ac:dyDescent="0.2">
      <c r="A198" s="101"/>
      <c r="B198" s="101"/>
      <c r="C198" s="101"/>
      <c r="D198" s="104"/>
      <c r="E198" s="104"/>
      <c r="F198" s="104"/>
      <c r="G198" s="106"/>
      <c r="H198" s="101"/>
      <c r="I198" s="101"/>
    </row>
    <row r="199" spans="1:9" x14ac:dyDescent="0.2">
      <c r="A199" s="101"/>
      <c r="B199" s="101"/>
      <c r="C199" s="101"/>
      <c r="D199" s="104"/>
      <c r="E199" s="104"/>
      <c r="F199" s="104"/>
      <c r="G199" s="106"/>
      <c r="H199" s="101"/>
      <c r="I199" s="101"/>
    </row>
    <row r="200" spans="1:9" ht="36" x14ac:dyDescent="0.25">
      <c r="A200" s="16" t="s">
        <v>0</v>
      </c>
      <c r="B200" s="16" t="s">
        <v>2547</v>
      </c>
      <c r="C200" s="16" t="s">
        <v>2548</v>
      </c>
      <c r="D200" s="16" t="s">
        <v>2</v>
      </c>
      <c r="E200" s="16" t="s">
        <v>3</v>
      </c>
      <c r="F200" s="16" t="s">
        <v>6</v>
      </c>
      <c r="G200" s="16" t="s">
        <v>2549</v>
      </c>
      <c r="H200" s="16" t="s">
        <v>4</v>
      </c>
      <c r="I200" s="16" t="s">
        <v>2550</v>
      </c>
    </row>
    <row r="201" spans="1:9" ht="20.25" x14ac:dyDescent="0.3">
      <c r="A201" s="100" t="s">
        <v>3079</v>
      </c>
      <c r="B201" s="101"/>
      <c r="C201" s="101"/>
      <c r="D201" s="103"/>
      <c r="E201" s="103"/>
      <c r="F201" s="103"/>
      <c r="G201" s="116"/>
      <c r="H201" s="101"/>
      <c r="I201" s="101"/>
    </row>
    <row r="202" spans="1:9" ht="13.5" x14ac:dyDescent="0.25">
      <c r="A202" s="135" t="s">
        <v>3080</v>
      </c>
      <c r="B202" s="136" t="s">
        <v>3081</v>
      </c>
      <c r="C202" s="103"/>
      <c r="D202" s="103"/>
      <c r="E202" s="103"/>
      <c r="F202" s="103"/>
      <c r="G202" s="137"/>
      <c r="H202" s="138"/>
      <c r="I202" s="101"/>
    </row>
    <row r="203" spans="1:9" x14ac:dyDescent="0.2">
      <c r="A203" s="101" t="s">
        <v>3082</v>
      </c>
      <c r="B203" s="139" t="s">
        <v>3083</v>
      </c>
      <c r="C203" s="104" t="s">
        <v>3084</v>
      </c>
      <c r="D203" s="104" t="s">
        <v>3085</v>
      </c>
      <c r="E203" s="103">
        <v>81014956</v>
      </c>
      <c r="F203" s="105" t="s">
        <v>3490</v>
      </c>
      <c r="G203" s="114">
        <v>6.3</v>
      </c>
      <c r="H203" s="104">
        <v>4.5</v>
      </c>
      <c r="I203" s="107">
        <v>643</v>
      </c>
    </row>
    <row r="204" spans="1:9" x14ac:dyDescent="0.2">
      <c r="A204" s="101" t="s">
        <v>3086</v>
      </c>
      <c r="B204" s="139" t="s">
        <v>3087</v>
      </c>
      <c r="C204" s="104" t="s">
        <v>3088</v>
      </c>
      <c r="D204" s="104" t="s">
        <v>3089</v>
      </c>
      <c r="E204" s="103">
        <v>81014957</v>
      </c>
      <c r="F204" s="105" t="s">
        <v>3491</v>
      </c>
      <c r="G204" s="114">
        <v>8.3000000000000007</v>
      </c>
      <c r="H204" s="104">
        <v>5</v>
      </c>
      <c r="I204" s="107">
        <v>708</v>
      </c>
    </row>
    <row r="205" spans="1:9" x14ac:dyDescent="0.2">
      <c r="A205" s="108" t="s">
        <v>3090</v>
      </c>
      <c r="B205" s="140" t="s">
        <v>3091</v>
      </c>
      <c r="C205" s="110" t="s">
        <v>3092</v>
      </c>
      <c r="D205" s="110" t="s">
        <v>3093</v>
      </c>
      <c r="E205" s="109">
        <v>81014958</v>
      </c>
      <c r="F205" s="110" t="s">
        <v>3492</v>
      </c>
      <c r="G205" s="123">
        <v>10.3</v>
      </c>
      <c r="H205" s="110">
        <v>6</v>
      </c>
      <c r="I205" s="113">
        <v>848.5</v>
      </c>
    </row>
    <row r="206" spans="1:9" x14ac:dyDescent="0.2">
      <c r="A206" s="101" t="s">
        <v>3094</v>
      </c>
      <c r="B206" s="139" t="s">
        <v>3095</v>
      </c>
      <c r="C206" s="104" t="s">
        <v>3096</v>
      </c>
      <c r="D206" s="104" t="s">
        <v>3097</v>
      </c>
      <c r="E206" s="103">
        <v>81014959</v>
      </c>
      <c r="F206" s="105" t="s">
        <v>3493</v>
      </c>
      <c r="G206" s="114">
        <v>12.5</v>
      </c>
      <c r="H206" s="104">
        <v>7</v>
      </c>
      <c r="I206" s="107">
        <v>1024</v>
      </c>
    </row>
    <row r="207" spans="1:9" x14ac:dyDescent="0.2">
      <c r="A207" s="101" t="s">
        <v>3098</v>
      </c>
      <c r="B207" s="139" t="s">
        <v>3099</v>
      </c>
      <c r="C207" s="104" t="s">
        <v>3100</v>
      </c>
      <c r="D207" s="104" t="s">
        <v>3101</v>
      </c>
      <c r="E207" s="103">
        <v>81014960</v>
      </c>
      <c r="F207" s="105" t="s">
        <v>3494</v>
      </c>
      <c r="G207" s="114">
        <v>14.3</v>
      </c>
      <c r="H207" s="104">
        <v>8</v>
      </c>
      <c r="I207" s="107">
        <v>1165</v>
      </c>
    </row>
    <row r="208" spans="1:9" x14ac:dyDescent="0.2">
      <c r="A208" s="135" t="s">
        <v>3102</v>
      </c>
      <c r="B208" s="139"/>
      <c r="C208" s="104"/>
      <c r="D208" s="104"/>
      <c r="E208" s="103"/>
      <c r="F208" s="105"/>
      <c r="G208" s="114"/>
      <c r="H208" s="104"/>
      <c r="I208" s="107"/>
    </row>
    <row r="209" spans="1:9" x14ac:dyDescent="0.2">
      <c r="A209" s="108" t="s">
        <v>3103</v>
      </c>
      <c r="B209" s="140" t="s">
        <v>3104</v>
      </c>
      <c r="C209" s="110" t="s">
        <v>3096</v>
      </c>
      <c r="D209" s="110" t="s">
        <v>3105</v>
      </c>
      <c r="E209" s="109">
        <v>81014961</v>
      </c>
      <c r="F209" s="110" t="s">
        <v>3495</v>
      </c>
      <c r="G209" s="123">
        <v>6.3</v>
      </c>
      <c r="H209" s="110">
        <v>7</v>
      </c>
      <c r="I209" s="113">
        <v>1072</v>
      </c>
    </row>
    <row r="210" spans="1:9" x14ac:dyDescent="0.2">
      <c r="A210" s="101" t="s">
        <v>3106</v>
      </c>
      <c r="B210" s="139" t="s">
        <v>3107</v>
      </c>
      <c r="C210" s="104" t="s">
        <v>3108</v>
      </c>
      <c r="D210" s="104" t="s">
        <v>3109</v>
      </c>
      <c r="E210" s="103">
        <v>81014962</v>
      </c>
      <c r="F210" s="105" t="s">
        <v>3496</v>
      </c>
      <c r="G210" s="114">
        <v>8.3000000000000007</v>
      </c>
      <c r="H210" s="104">
        <v>9</v>
      </c>
      <c r="I210" s="107">
        <v>1341</v>
      </c>
    </row>
    <row r="211" spans="1:9" x14ac:dyDescent="0.2">
      <c r="A211" s="101" t="s">
        <v>3110</v>
      </c>
      <c r="B211" s="139" t="s">
        <v>3111</v>
      </c>
      <c r="C211" s="104" t="s">
        <v>3112</v>
      </c>
      <c r="D211" s="104" t="s">
        <v>3113</v>
      </c>
      <c r="E211" s="103">
        <v>81014963</v>
      </c>
      <c r="F211" s="105" t="s">
        <v>3497</v>
      </c>
      <c r="G211" s="114">
        <v>10.3</v>
      </c>
      <c r="H211" s="104">
        <v>12</v>
      </c>
      <c r="I211" s="107">
        <v>1594</v>
      </c>
    </row>
    <row r="212" spans="1:9" x14ac:dyDescent="0.2">
      <c r="A212" s="108" t="s">
        <v>3114</v>
      </c>
      <c r="B212" s="140" t="s">
        <v>3115</v>
      </c>
      <c r="C212" s="110" t="s">
        <v>3116</v>
      </c>
      <c r="D212" s="110" t="s">
        <v>3117</v>
      </c>
      <c r="E212" s="109">
        <v>81014964</v>
      </c>
      <c r="F212" s="110" t="s">
        <v>3498</v>
      </c>
      <c r="G212" s="123">
        <v>12.5</v>
      </c>
      <c r="H212" s="110">
        <v>14</v>
      </c>
      <c r="I212" s="113">
        <v>1747</v>
      </c>
    </row>
    <row r="213" spans="1:9" x14ac:dyDescent="0.2">
      <c r="A213" s="101" t="s">
        <v>3118</v>
      </c>
      <c r="B213" s="139" t="s">
        <v>3119</v>
      </c>
      <c r="C213" s="104" t="s">
        <v>3120</v>
      </c>
      <c r="D213" s="104" t="s">
        <v>3121</v>
      </c>
      <c r="E213" s="103">
        <v>81014965</v>
      </c>
      <c r="F213" s="105" t="s">
        <v>3499</v>
      </c>
      <c r="G213" s="114">
        <v>14.3</v>
      </c>
      <c r="H213" s="104">
        <v>16</v>
      </c>
      <c r="I213" s="107">
        <v>1985</v>
      </c>
    </row>
    <row r="214" spans="1:9" x14ac:dyDescent="0.2">
      <c r="A214" s="101"/>
      <c r="B214" s="139"/>
      <c r="C214" s="104"/>
      <c r="D214" s="104"/>
      <c r="E214" s="103"/>
      <c r="F214" s="105"/>
      <c r="G214" s="114"/>
      <c r="H214" s="104"/>
      <c r="I214" s="107"/>
    </row>
    <row r="215" spans="1:9" x14ac:dyDescent="0.2">
      <c r="A215" s="101"/>
      <c r="B215" s="101"/>
      <c r="C215" s="101"/>
      <c r="D215" s="101"/>
      <c r="E215" s="101"/>
      <c r="F215" s="101"/>
      <c r="G215" s="101"/>
      <c r="H215" s="101"/>
      <c r="I215" s="101"/>
    </row>
    <row r="216" spans="1:9" ht="36" x14ac:dyDescent="0.25">
      <c r="A216" s="16" t="s">
        <v>0</v>
      </c>
      <c r="B216" s="16"/>
      <c r="C216" s="16"/>
      <c r="D216" s="16" t="s">
        <v>2</v>
      </c>
      <c r="E216" s="16" t="s">
        <v>3</v>
      </c>
      <c r="F216" s="16" t="s">
        <v>6</v>
      </c>
      <c r="G216" s="16" t="s">
        <v>2549</v>
      </c>
      <c r="H216" s="16" t="s">
        <v>4</v>
      </c>
      <c r="I216" s="16" t="s">
        <v>2550</v>
      </c>
    </row>
    <row r="217" spans="1:9" ht="20.25" x14ac:dyDescent="0.3">
      <c r="A217" s="100" t="s">
        <v>3122</v>
      </c>
      <c r="B217" s="121"/>
      <c r="C217" s="121"/>
      <c r="D217" s="101"/>
      <c r="E217" s="101"/>
      <c r="F217" s="103"/>
      <c r="G217" s="101"/>
      <c r="H217" s="101"/>
      <c r="I217" s="103"/>
    </row>
    <row r="218" spans="1:9" x14ac:dyDescent="0.2">
      <c r="A218" s="126" t="s">
        <v>3123</v>
      </c>
      <c r="B218" s="127"/>
      <c r="C218" s="126"/>
      <c r="D218" s="104" t="s">
        <v>3124</v>
      </c>
      <c r="E218" s="103">
        <v>81020606</v>
      </c>
      <c r="F218" s="105" t="s">
        <v>3500</v>
      </c>
      <c r="G218" s="101" t="s">
        <v>442</v>
      </c>
      <c r="H218" s="104">
        <v>2</v>
      </c>
      <c r="I218" s="107">
        <v>438.5</v>
      </c>
    </row>
    <row r="219" spans="1:9" x14ac:dyDescent="0.2">
      <c r="A219" s="126" t="s">
        <v>3125</v>
      </c>
      <c r="B219" s="127"/>
      <c r="C219" s="126"/>
      <c r="D219" s="104" t="s">
        <v>3126</v>
      </c>
      <c r="E219" s="103">
        <v>81019079</v>
      </c>
      <c r="F219" s="120" t="s">
        <v>3127</v>
      </c>
      <c r="G219" s="101"/>
      <c r="H219" s="104">
        <v>2</v>
      </c>
      <c r="I219" s="107">
        <v>333.5</v>
      </c>
    </row>
    <row r="220" spans="1:9" x14ac:dyDescent="0.2">
      <c r="A220" s="141" t="s">
        <v>3128</v>
      </c>
      <c r="B220" s="142"/>
      <c r="C220" s="141"/>
      <c r="D220" s="110" t="s">
        <v>3129</v>
      </c>
      <c r="E220" s="109">
        <v>81019083</v>
      </c>
      <c r="F220" s="118" t="s">
        <v>3130</v>
      </c>
      <c r="G220" s="108"/>
      <c r="H220" s="110">
        <v>2</v>
      </c>
      <c r="I220" s="113">
        <v>208</v>
      </c>
    </row>
    <row r="221" spans="1:9" x14ac:dyDescent="0.2">
      <c r="A221" s="126" t="s">
        <v>3131</v>
      </c>
      <c r="B221" s="127"/>
      <c r="C221" s="126"/>
      <c r="D221" s="104">
        <v>500980</v>
      </c>
      <c r="E221" s="103">
        <v>81020608</v>
      </c>
      <c r="F221" s="120" t="s">
        <v>3132</v>
      </c>
      <c r="G221" s="101"/>
      <c r="H221" s="104">
        <v>2</v>
      </c>
      <c r="I221" s="107">
        <v>265.5</v>
      </c>
    </row>
    <row r="222" spans="1:9" x14ac:dyDescent="0.2">
      <c r="A222" s="126" t="s">
        <v>3133</v>
      </c>
      <c r="B222" s="127"/>
      <c r="C222" s="126"/>
      <c r="D222" s="104">
        <v>500120</v>
      </c>
      <c r="E222" s="103">
        <v>81020611</v>
      </c>
      <c r="F222" s="120" t="s">
        <v>3134</v>
      </c>
      <c r="G222" s="101"/>
      <c r="H222" s="104">
        <v>1</v>
      </c>
      <c r="I222" s="107">
        <v>111</v>
      </c>
    </row>
    <row r="223" spans="1:9" x14ac:dyDescent="0.2">
      <c r="A223" s="141" t="s">
        <v>3135</v>
      </c>
      <c r="B223" s="142"/>
      <c r="C223" s="141"/>
      <c r="D223" s="110" t="s">
        <v>3136</v>
      </c>
      <c r="E223" s="109">
        <v>81007474</v>
      </c>
      <c r="F223" s="118" t="s">
        <v>3137</v>
      </c>
      <c r="G223" s="108"/>
      <c r="H223" s="110">
        <v>2</v>
      </c>
      <c r="I223" s="113">
        <v>36.25</v>
      </c>
    </row>
    <row r="224" spans="1:9" x14ac:dyDescent="0.2">
      <c r="A224" s="126" t="s">
        <v>3138</v>
      </c>
      <c r="B224" s="127"/>
      <c r="C224" s="126"/>
      <c r="D224" s="104" t="s">
        <v>3139</v>
      </c>
      <c r="E224" s="103">
        <v>81000051</v>
      </c>
      <c r="F224" s="120" t="s">
        <v>3140</v>
      </c>
      <c r="G224" s="101"/>
      <c r="H224" s="104" t="s">
        <v>3141</v>
      </c>
      <c r="I224" s="107">
        <v>27.5</v>
      </c>
    </row>
    <row r="225" spans="1:9" x14ac:dyDescent="0.2">
      <c r="A225" s="126" t="s">
        <v>3142</v>
      </c>
      <c r="B225" s="127"/>
      <c r="C225" s="126"/>
      <c r="D225" s="104" t="s">
        <v>2536</v>
      </c>
      <c r="E225" s="103">
        <v>81005523</v>
      </c>
      <c r="F225" s="120" t="s">
        <v>2538</v>
      </c>
      <c r="G225" s="101"/>
      <c r="H225" s="104">
        <v>3</v>
      </c>
      <c r="I225" s="107">
        <v>27.5</v>
      </c>
    </row>
    <row r="226" spans="1:9" x14ac:dyDescent="0.2">
      <c r="A226" s="141" t="s">
        <v>3143</v>
      </c>
      <c r="B226" s="142"/>
      <c r="C226" s="141"/>
      <c r="D226" s="110">
        <v>500110</v>
      </c>
      <c r="E226" s="109">
        <v>81009178</v>
      </c>
      <c r="F226" s="118" t="s">
        <v>3144</v>
      </c>
      <c r="G226" s="108"/>
      <c r="H226" s="110">
        <v>1</v>
      </c>
      <c r="I226" s="113">
        <v>27.5</v>
      </c>
    </row>
    <row r="227" spans="1:9" x14ac:dyDescent="0.2">
      <c r="A227" s="126" t="s">
        <v>3145</v>
      </c>
      <c r="B227" s="127"/>
      <c r="C227" s="126"/>
      <c r="D227" s="104" t="s">
        <v>3146</v>
      </c>
      <c r="E227" s="103">
        <v>81007407</v>
      </c>
      <c r="F227" s="120" t="s">
        <v>3147</v>
      </c>
      <c r="G227" s="101"/>
      <c r="H227" s="104">
        <v>1</v>
      </c>
      <c r="I227" s="107">
        <v>26</v>
      </c>
    </row>
    <row r="228" spans="1:9" x14ac:dyDescent="0.2">
      <c r="A228" s="126" t="s">
        <v>3148</v>
      </c>
      <c r="B228" s="127"/>
      <c r="C228" s="126"/>
      <c r="D228" s="104" t="s">
        <v>3149</v>
      </c>
      <c r="E228" s="103">
        <v>81007142</v>
      </c>
      <c r="F228" s="120" t="s">
        <v>3150</v>
      </c>
      <c r="G228" s="101"/>
      <c r="H228" s="104">
        <v>1</v>
      </c>
      <c r="I228" s="107">
        <v>36.25</v>
      </c>
    </row>
    <row r="229" spans="1:9" x14ac:dyDescent="0.2">
      <c r="A229" s="126" t="s">
        <v>3151</v>
      </c>
      <c r="B229" s="127"/>
      <c r="C229" s="126"/>
      <c r="D229" s="104">
        <v>200400</v>
      </c>
      <c r="E229" s="103">
        <v>81012263</v>
      </c>
      <c r="F229" s="120" t="s">
        <v>2542</v>
      </c>
      <c r="G229" s="101"/>
      <c r="H229" s="104">
        <v>1</v>
      </c>
      <c r="I229" s="107">
        <v>49.25</v>
      </c>
    </row>
    <row r="230" spans="1:9" x14ac:dyDescent="0.2">
      <c r="A230" s="126" t="s">
        <v>3152</v>
      </c>
      <c r="B230" s="127"/>
      <c r="C230" s="126"/>
      <c r="D230" s="104" t="s">
        <v>3153</v>
      </c>
      <c r="E230" s="103">
        <v>81005277</v>
      </c>
      <c r="F230" s="120" t="s">
        <v>3154</v>
      </c>
      <c r="G230" s="101"/>
      <c r="H230" s="104">
        <v>1</v>
      </c>
      <c r="I230" s="107">
        <v>37.75</v>
      </c>
    </row>
    <row r="231" spans="1:9" x14ac:dyDescent="0.2">
      <c r="A231" s="126"/>
      <c r="B231" s="127"/>
      <c r="C231" s="126"/>
      <c r="D231" s="104"/>
      <c r="E231" s="103"/>
      <c r="F231" s="120"/>
      <c r="G231" s="101"/>
      <c r="H231" s="104"/>
      <c r="I231" s="128"/>
    </row>
    <row r="232" spans="1:9" x14ac:dyDescent="0.2">
      <c r="A232" s="126"/>
      <c r="B232" s="101"/>
      <c r="C232" s="101"/>
      <c r="D232" s="101"/>
      <c r="E232" s="101"/>
      <c r="F232" s="101"/>
      <c r="G232" s="101"/>
      <c r="H232" s="101"/>
      <c r="I232" s="101"/>
    </row>
    <row r="233" spans="1:9" ht="36" x14ac:dyDescent="0.25">
      <c r="A233" s="16" t="s">
        <v>0</v>
      </c>
      <c r="B233" s="16" t="s">
        <v>2547</v>
      </c>
      <c r="C233" s="16" t="s">
        <v>2548</v>
      </c>
      <c r="D233" s="16" t="s">
        <v>2</v>
      </c>
      <c r="E233" s="16" t="s">
        <v>3</v>
      </c>
      <c r="F233" s="16" t="s">
        <v>6</v>
      </c>
      <c r="G233" s="16" t="s">
        <v>2549</v>
      </c>
      <c r="H233" s="16" t="s">
        <v>4</v>
      </c>
      <c r="I233" s="16" t="s">
        <v>2550</v>
      </c>
    </row>
    <row r="234" spans="1:9" ht="20.25" x14ac:dyDescent="0.3">
      <c r="A234" s="100" t="s">
        <v>3155</v>
      </c>
      <c r="B234" s="121"/>
      <c r="C234" s="121"/>
      <c r="D234" s="101"/>
      <c r="E234" s="101"/>
      <c r="F234" s="103"/>
      <c r="G234" s="101"/>
      <c r="H234" s="101"/>
      <c r="I234" s="101"/>
    </row>
    <row r="235" spans="1:9" x14ac:dyDescent="0.2">
      <c r="A235" s="135" t="s">
        <v>3156</v>
      </c>
      <c r="B235" s="121"/>
      <c r="C235" s="121"/>
      <c r="D235" s="101"/>
      <c r="E235" s="101"/>
      <c r="F235" s="103"/>
      <c r="G235" s="101"/>
      <c r="H235" s="101"/>
      <c r="I235" s="101"/>
    </row>
    <row r="236" spans="1:9" x14ac:dyDescent="0.2">
      <c r="A236" s="101" t="s">
        <v>3157</v>
      </c>
      <c r="B236" s="103">
        <v>10</v>
      </c>
      <c r="C236" s="104" t="s">
        <v>2554</v>
      </c>
      <c r="D236" s="104" t="s">
        <v>3158</v>
      </c>
      <c r="E236" s="103">
        <v>81011665</v>
      </c>
      <c r="F236" s="105" t="s">
        <v>3501</v>
      </c>
      <c r="G236" s="106">
        <v>3.2</v>
      </c>
      <c r="H236" s="104">
        <v>2</v>
      </c>
      <c r="I236" s="107">
        <v>342.5</v>
      </c>
    </row>
    <row r="237" spans="1:9" x14ac:dyDescent="0.2">
      <c r="A237" s="101" t="s">
        <v>3159</v>
      </c>
      <c r="B237" s="103">
        <v>20</v>
      </c>
      <c r="C237" s="104" t="s">
        <v>2560</v>
      </c>
      <c r="D237" s="104" t="s">
        <v>3160</v>
      </c>
      <c r="E237" s="103">
        <v>81011667</v>
      </c>
      <c r="F237" s="105" t="s">
        <v>3502</v>
      </c>
      <c r="G237" s="106">
        <v>6.3</v>
      </c>
      <c r="H237" s="104">
        <v>3</v>
      </c>
      <c r="I237" s="107">
        <v>507</v>
      </c>
    </row>
    <row r="238" spans="1:9" x14ac:dyDescent="0.2">
      <c r="A238" s="108" t="s">
        <v>3161</v>
      </c>
      <c r="B238" s="109">
        <v>30</v>
      </c>
      <c r="C238" s="110" t="s">
        <v>2566</v>
      </c>
      <c r="D238" s="110" t="s">
        <v>3162</v>
      </c>
      <c r="E238" s="109">
        <v>81011669</v>
      </c>
      <c r="F238" s="110" t="s">
        <v>3503</v>
      </c>
      <c r="G238" s="112">
        <v>9.5</v>
      </c>
      <c r="H238" s="110">
        <v>4</v>
      </c>
      <c r="I238" s="113">
        <v>611.5</v>
      </c>
    </row>
    <row r="239" spans="1:9" x14ac:dyDescent="0.2">
      <c r="A239" s="101" t="s">
        <v>3163</v>
      </c>
      <c r="B239" s="103">
        <v>40</v>
      </c>
      <c r="C239" s="104" t="s">
        <v>2572</v>
      </c>
      <c r="D239" s="104" t="s">
        <v>3164</v>
      </c>
      <c r="E239" s="103">
        <v>81011671</v>
      </c>
      <c r="F239" s="105" t="s">
        <v>3504</v>
      </c>
      <c r="G239" s="106">
        <v>12.7</v>
      </c>
      <c r="H239" s="104">
        <v>4.5</v>
      </c>
      <c r="I239" s="107">
        <v>738.5</v>
      </c>
    </row>
    <row r="240" spans="1:9" x14ac:dyDescent="0.2">
      <c r="A240" s="101" t="s">
        <v>3165</v>
      </c>
      <c r="B240" s="103">
        <v>50</v>
      </c>
      <c r="C240" s="104" t="s">
        <v>2578</v>
      </c>
      <c r="D240" s="104" t="s">
        <v>3166</v>
      </c>
      <c r="E240" s="103">
        <v>81011673</v>
      </c>
      <c r="F240" s="105" t="s">
        <v>3505</v>
      </c>
      <c r="G240" s="106">
        <v>15.8</v>
      </c>
      <c r="H240" s="104">
        <v>5.5</v>
      </c>
      <c r="I240" s="107">
        <v>852</v>
      </c>
    </row>
    <row r="241" spans="1:9" x14ac:dyDescent="0.2">
      <c r="A241" s="108" t="s">
        <v>3167</v>
      </c>
      <c r="B241" s="109">
        <v>60</v>
      </c>
      <c r="C241" s="110" t="s">
        <v>2581</v>
      </c>
      <c r="D241" s="110" t="s">
        <v>3168</v>
      </c>
      <c r="E241" s="109">
        <v>81011675</v>
      </c>
      <c r="F241" s="110" t="s">
        <v>3506</v>
      </c>
      <c r="G241" s="112">
        <v>19</v>
      </c>
      <c r="H241" s="110">
        <v>6.5</v>
      </c>
      <c r="I241" s="113">
        <v>1012</v>
      </c>
    </row>
    <row r="242" spans="1:9" x14ac:dyDescent="0.2">
      <c r="A242" s="135" t="s">
        <v>3169</v>
      </c>
      <c r="B242" s="103"/>
      <c r="C242" s="104"/>
      <c r="D242" s="104"/>
      <c r="E242" s="103"/>
      <c r="F242" s="105"/>
      <c r="G242" s="114"/>
      <c r="H242" s="104"/>
      <c r="I242" s="128"/>
    </row>
    <row r="243" spans="1:9" x14ac:dyDescent="0.2">
      <c r="A243" s="101" t="s">
        <v>3170</v>
      </c>
      <c r="B243" s="103">
        <v>20</v>
      </c>
      <c r="C243" s="104" t="s">
        <v>2560</v>
      </c>
      <c r="D243" s="104" t="s">
        <v>3171</v>
      </c>
      <c r="E243" s="103">
        <v>81014652</v>
      </c>
      <c r="F243" s="105">
        <v>840213154264</v>
      </c>
      <c r="G243" s="106">
        <v>3.2</v>
      </c>
      <c r="H243" s="104">
        <v>2</v>
      </c>
      <c r="I243" s="107">
        <v>507</v>
      </c>
    </row>
    <row r="244" spans="1:9" x14ac:dyDescent="0.2">
      <c r="A244" s="101" t="s">
        <v>3172</v>
      </c>
      <c r="B244" s="103">
        <v>40</v>
      </c>
      <c r="C244" s="104" t="s">
        <v>2572</v>
      </c>
      <c r="D244" s="104" t="s">
        <v>3173</v>
      </c>
      <c r="E244" s="103">
        <v>81014653</v>
      </c>
      <c r="F244" s="105">
        <v>840213154271</v>
      </c>
      <c r="G244" s="106">
        <v>6.3</v>
      </c>
      <c r="H244" s="104">
        <v>3</v>
      </c>
      <c r="I244" s="107">
        <v>738.5</v>
      </c>
    </row>
    <row r="245" spans="1:9" x14ac:dyDescent="0.2">
      <c r="A245" s="108" t="s">
        <v>3174</v>
      </c>
      <c r="B245" s="109">
        <v>60</v>
      </c>
      <c r="C245" s="110" t="s">
        <v>2581</v>
      </c>
      <c r="D245" s="110" t="s">
        <v>3175</v>
      </c>
      <c r="E245" s="109">
        <v>81014654</v>
      </c>
      <c r="F245" s="111">
        <v>840213154288</v>
      </c>
      <c r="G245" s="112">
        <v>9.5</v>
      </c>
      <c r="H245" s="110">
        <v>4</v>
      </c>
      <c r="I245" s="113">
        <v>1012</v>
      </c>
    </row>
    <row r="246" spans="1:9" x14ac:dyDescent="0.2">
      <c r="A246" s="101" t="s">
        <v>3176</v>
      </c>
      <c r="B246" s="103">
        <v>80</v>
      </c>
      <c r="C246" s="104" t="s">
        <v>2587</v>
      </c>
      <c r="D246" s="104" t="s">
        <v>3177</v>
      </c>
      <c r="E246" s="103">
        <v>81014655</v>
      </c>
      <c r="F246" s="105">
        <v>840213154295</v>
      </c>
      <c r="G246" s="106">
        <v>12.7</v>
      </c>
      <c r="H246" s="104">
        <v>4.5</v>
      </c>
      <c r="I246" s="107">
        <v>1246</v>
      </c>
    </row>
    <row r="247" spans="1:9" x14ac:dyDescent="0.2">
      <c r="A247" s="101" t="s">
        <v>3178</v>
      </c>
      <c r="B247" s="103">
        <v>100</v>
      </c>
      <c r="C247" s="104" t="s">
        <v>2593</v>
      </c>
      <c r="D247" s="104" t="s">
        <v>3179</v>
      </c>
      <c r="E247" s="103">
        <v>81014656</v>
      </c>
      <c r="F247" s="105">
        <v>840213154301</v>
      </c>
      <c r="G247" s="106">
        <v>15.8</v>
      </c>
      <c r="H247" s="104">
        <v>5.5</v>
      </c>
      <c r="I247" s="107">
        <v>1534</v>
      </c>
    </row>
    <row r="248" spans="1:9" x14ac:dyDescent="0.2">
      <c r="A248" s="108" t="s">
        <v>3180</v>
      </c>
      <c r="B248" s="109">
        <v>120</v>
      </c>
      <c r="C248" s="110" t="s">
        <v>2634</v>
      </c>
      <c r="D248" s="110" t="s">
        <v>3181</v>
      </c>
      <c r="E248" s="109">
        <v>81014657</v>
      </c>
      <c r="F248" s="111">
        <v>840213154318</v>
      </c>
      <c r="G248" s="112">
        <v>19</v>
      </c>
      <c r="H248" s="110">
        <v>6.5</v>
      </c>
      <c r="I248" s="113">
        <v>1827</v>
      </c>
    </row>
    <row r="249" spans="1:9" x14ac:dyDescent="0.2">
      <c r="A249" s="101" t="s">
        <v>3182</v>
      </c>
      <c r="B249" s="103">
        <v>130</v>
      </c>
      <c r="C249" s="104" t="s">
        <v>3183</v>
      </c>
      <c r="D249" s="104" t="s">
        <v>3184</v>
      </c>
      <c r="E249" s="103">
        <v>81018767</v>
      </c>
      <c r="F249" s="105">
        <v>840213203313</v>
      </c>
      <c r="G249" s="106">
        <v>20.5</v>
      </c>
      <c r="H249" s="104">
        <v>7.5</v>
      </c>
      <c r="I249" s="107">
        <v>2146</v>
      </c>
    </row>
    <row r="250" spans="1:9" x14ac:dyDescent="0.2">
      <c r="A250" s="135" t="s">
        <v>3185</v>
      </c>
      <c r="B250" s="101"/>
      <c r="C250" s="101"/>
      <c r="D250" s="101"/>
      <c r="E250" s="101"/>
      <c r="F250" s="101"/>
      <c r="G250" s="101"/>
      <c r="H250" s="101"/>
      <c r="I250" s="101"/>
    </row>
    <row r="251" spans="1:9" x14ac:dyDescent="0.2">
      <c r="A251" s="101" t="s">
        <v>3186</v>
      </c>
      <c r="B251" s="103">
        <v>14</v>
      </c>
      <c r="C251" s="104" t="s">
        <v>3187</v>
      </c>
      <c r="D251" s="104" t="s">
        <v>3188</v>
      </c>
      <c r="E251" s="103">
        <v>81011593</v>
      </c>
      <c r="F251" s="105" t="s">
        <v>3507</v>
      </c>
      <c r="G251" s="106">
        <v>3.4</v>
      </c>
      <c r="H251" s="104">
        <v>2.5</v>
      </c>
      <c r="I251" s="107">
        <v>349.5</v>
      </c>
    </row>
    <row r="252" spans="1:9" x14ac:dyDescent="0.2">
      <c r="A252" s="101" t="s">
        <v>3189</v>
      </c>
      <c r="B252" s="103">
        <v>22</v>
      </c>
      <c r="C252" s="104" t="s">
        <v>3190</v>
      </c>
      <c r="D252" s="104" t="s">
        <v>3191</v>
      </c>
      <c r="E252" s="103">
        <v>81011594</v>
      </c>
      <c r="F252" s="105" t="s">
        <v>3508</v>
      </c>
      <c r="G252" s="106">
        <v>5.3</v>
      </c>
      <c r="H252" s="104">
        <v>3</v>
      </c>
      <c r="I252" s="107">
        <v>446</v>
      </c>
    </row>
    <row r="253" spans="1:9" x14ac:dyDescent="0.2">
      <c r="A253" s="108" t="s">
        <v>3192</v>
      </c>
      <c r="B253" s="109">
        <v>28</v>
      </c>
      <c r="C253" s="110" t="s">
        <v>3193</v>
      </c>
      <c r="D253" s="110" t="s">
        <v>3194</v>
      </c>
      <c r="E253" s="109">
        <v>81011595</v>
      </c>
      <c r="F253" s="110" t="s">
        <v>3509</v>
      </c>
      <c r="G253" s="112">
        <v>6.7</v>
      </c>
      <c r="H253" s="110">
        <v>4</v>
      </c>
      <c r="I253" s="113">
        <v>543</v>
      </c>
    </row>
    <row r="254" spans="1:9" x14ac:dyDescent="0.2">
      <c r="A254" s="101" t="s">
        <v>3195</v>
      </c>
      <c r="B254" s="103">
        <v>36</v>
      </c>
      <c r="C254" s="104" t="s">
        <v>3196</v>
      </c>
      <c r="D254" s="104" t="s">
        <v>3197</v>
      </c>
      <c r="E254" s="103">
        <v>81011596</v>
      </c>
      <c r="F254" s="105" t="s">
        <v>3510</v>
      </c>
      <c r="G254" s="106">
        <v>8.6999999999999993</v>
      </c>
      <c r="H254" s="104">
        <v>4.5</v>
      </c>
      <c r="I254" s="107">
        <v>627</v>
      </c>
    </row>
    <row r="255" spans="1:9" x14ac:dyDescent="0.2">
      <c r="A255" s="101" t="s">
        <v>3198</v>
      </c>
      <c r="B255" s="103">
        <v>40</v>
      </c>
      <c r="C255" s="104" t="s">
        <v>2572</v>
      </c>
      <c r="D255" s="104" t="s">
        <v>3199</v>
      </c>
      <c r="E255" s="103">
        <v>81011597</v>
      </c>
      <c r="F255" s="105" t="s">
        <v>3511</v>
      </c>
      <c r="G255" s="106">
        <v>9.6</v>
      </c>
      <c r="H255" s="104">
        <v>5</v>
      </c>
      <c r="I255" s="107">
        <v>738.5</v>
      </c>
    </row>
    <row r="256" spans="1:9" x14ac:dyDescent="0.2">
      <c r="A256" s="108" t="s">
        <v>3200</v>
      </c>
      <c r="B256" s="109">
        <v>48</v>
      </c>
      <c r="C256" s="110" t="s">
        <v>3201</v>
      </c>
      <c r="D256" s="110" t="s">
        <v>3202</v>
      </c>
      <c r="E256" s="109">
        <v>81011598</v>
      </c>
      <c r="F256" s="110" t="s">
        <v>3512</v>
      </c>
      <c r="G256" s="112">
        <v>11.5</v>
      </c>
      <c r="H256" s="110">
        <v>5.5</v>
      </c>
      <c r="I256" s="113">
        <v>835.5</v>
      </c>
    </row>
    <row r="257" spans="1:9" x14ac:dyDescent="0.2">
      <c r="A257" s="101" t="s">
        <v>3203</v>
      </c>
      <c r="B257" s="103">
        <v>56</v>
      </c>
      <c r="C257" s="104" t="s">
        <v>3204</v>
      </c>
      <c r="D257" s="104" t="s">
        <v>3205</v>
      </c>
      <c r="E257" s="103">
        <v>81011599</v>
      </c>
      <c r="F257" s="105" t="s">
        <v>3513</v>
      </c>
      <c r="G257" s="106">
        <v>13.5</v>
      </c>
      <c r="H257" s="104">
        <v>6</v>
      </c>
      <c r="I257" s="107">
        <v>956.5</v>
      </c>
    </row>
    <row r="258" spans="1:9" x14ac:dyDescent="0.2">
      <c r="A258" s="101" t="s">
        <v>3206</v>
      </c>
      <c r="B258" s="103">
        <v>68</v>
      </c>
      <c r="C258" s="104" t="s">
        <v>3207</v>
      </c>
      <c r="D258" s="104" t="s">
        <v>3208</v>
      </c>
      <c r="E258" s="103">
        <v>81011601</v>
      </c>
      <c r="F258" s="105" t="s">
        <v>3514</v>
      </c>
      <c r="G258" s="106">
        <v>16.3</v>
      </c>
      <c r="H258" s="104">
        <v>7</v>
      </c>
      <c r="I258" s="107">
        <v>1094</v>
      </c>
    </row>
    <row r="259" spans="1:9" x14ac:dyDescent="0.2">
      <c r="A259" s="108" t="s">
        <v>3209</v>
      </c>
      <c r="B259" s="109">
        <v>76</v>
      </c>
      <c r="C259" s="110" t="s">
        <v>3210</v>
      </c>
      <c r="D259" s="110" t="s">
        <v>3211</v>
      </c>
      <c r="E259" s="109">
        <v>81011602</v>
      </c>
      <c r="F259" s="110" t="s">
        <v>3515</v>
      </c>
      <c r="G259" s="112">
        <v>18.3</v>
      </c>
      <c r="H259" s="110">
        <v>8</v>
      </c>
      <c r="I259" s="113">
        <v>1184</v>
      </c>
    </row>
    <row r="260" spans="1:9" x14ac:dyDescent="0.2">
      <c r="A260" s="101" t="s">
        <v>3212</v>
      </c>
      <c r="B260" s="103">
        <v>84</v>
      </c>
      <c r="C260" s="104" t="s">
        <v>3213</v>
      </c>
      <c r="D260" s="104" t="s">
        <v>3214</v>
      </c>
      <c r="E260" s="103">
        <v>81011603</v>
      </c>
      <c r="F260" s="105" t="s">
        <v>3516</v>
      </c>
      <c r="G260" s="106">
        <v>20.2</v>
      </c>
      <c r="H260" s="104">
        <v>9</v>
      </c>
      <c r="I260" s="107">
        <v>1297</v>
      </c>
    </row>
    <row r="261" spans="1:9" x14ac:dyDescent="0.2">
      <c r="A261" s="101" t="s">
        <v>3215</v>
      </c>
      <c r="B261" s="103">
        <v>96</v>
      </c>
      <c r="C261" s="104" t="s">
        <v>3216</v>
      </c>
      <c r="D261" s="104" t="s">
        <v>3217</v>
      </c>
      <c r="E261" s="103">
        <v>81011604</v>
      </c>
      <c r="F261" s="105" t="s">
        <v>3517</v>
      </c>
      <c r="G261" s="114">
        <v>23.1</v>
      </c>
      <c r="H261" s="104">
        <v>10</v>
      </c>
      <c r="I261" s="107">
        <v>1472</v>
      </c>
    </row>
    <row r="262" spans="1:9" x14ac:dyDescent="0.2">
      <c r="A262" s="135" t="s">
        <v>3218</v>
      </c>
      <c r="B262" s="101"/>
      <c r="C262" s="101"/>
      <c r="D262" s="101"/>
      <c r="E262" s="101"/>
      <c r="F262" s="101"/>
      <c r="G262" s="101"/>
      <c r="H262" s="101"/>
      <c r="I262" s="101"/>
    </row>
    <row r="263" spans="1:9" x14ac:dyDescent="0.2">
      <c r="A263" s="101" t="s">
        <v>3219</v>
      </c>
      <c r="B263" s="103">
        <v>30</v>
      </c>
      <c r="C263" s="104" t="s">
        <v>2606</v>
      </c>
      <c r="D263" s="104" t="s">
        <v>3220</v>
      </c>
      <c r="E263" s="103">
        <v>81011607</v>
      </c>
      <c r="F263" s="105" t="s">
        <v>3518</v>
      </c>
      <c r="G263" s="106">
        <v>7.2</v>
      </c>
      <c r="H263" s="104">
        <v>4</v>
      </c>
      <c r="I263" s="107">
        <v>592.5</v>
      </c>
    </row>
    <row r="264" spans="1:9" x14ac:dyDescent="0.2">
      <c r="A264" s="101" t="s">
        <v>3221</v>
      </c>
      <c r="B264" s="103">
        <v>45</v>
      </c>
      <c r="C264" s="104" t="s">
        <v>2609</v>
      </c>
      <c r="D264" s="104" t="s">
        <v>3222</v>
      </c>
      <c r="E264" s="103">
        <v>81011610</v>
      </c>
      <c r="F264" s="105" t="s">
        <v>3519</v>
      </c>
      <c r="G264" s="106">
        <v>10.8</v>
      </c>
      <c r="H264" s="104">
        <v>5</v>
      </c>
      <c r="I264" s="107">
        <v>768</v>
      </c>
    </row>
    <row r="265" spans="1:9" x14ac:dyDescent="0.2">
      <c r="A265" s="108" t="s">
        <v>3223</v>
      </c>
      <c r="B265" s="109">
        <v>60</v>
      </c>
      <c r="C265" s="110" t="s">
        <v>2612</v>
      </c>
      <c r="D265" s="110" t="s">
        <v>3224</v>
      </c>
      <c r="E265" s="109">
        <v>81011612</v>
      </c>
      <c r="F265" s="110" t="s">
        <v>3520</v>
      </c>
      <c r="G265" s="112">
        <v>14.4</v>
      </c>
      <c r="H265" s="110">
        <v>6.5</v>
      </c>
      <c r="I265" s="113">
        <v>973.5</v>
      </c>
    </row>
    <row r="266" spans="1:9" x14ac:dyDescent="0.2">
      <c r="A266" s="101" t="s">
        <v>3225</v>
      </c>
      <c r="B266" s="103">
        <v>75</v>
      </c>
      <c r="C266" s="104" t="s">
        <v>3226</v>
      </c>
      <c r="D266" s="104" t="s">
        <v>3227</v>
      </c>
      <c r="E266" s="103">
        <v>81011614</v>
      </c>
      <c r="F266" s="105" t="s">
        <v>3521</v>
      </c>
      <c r="G266" s="106">
        <v>18</v>
      </c>
      <c r="H266" s="104">
        <v>8</v>
      </c>
      <c r="I266" s="107">
        <v>1150</v>
      </c>
    </row>
    <row r="267" spans="1:9" x14ac:dyDescent="0.2">
      <c r="A267" s="101" t="s">
        <v>3228</v>
      </c>
      <c r="B267" s="103">
        <v>90</v>
      </c>
      <c r="C267" s="104" t="s">
        <v>2660</v>
      </c>
      <c r="D267" s="104" t="s">
        <v>3229</v>
      </c>
      <c r="E267" s="103">
        <v>81011616</v>
      </c>
      <c r="F267" s="105" t="s">
        <v>3522</v>
      </c>
      <c r="G267" s="106">
        <v>21.6</v>
      </c>
      <c r="H267" s="104">
        <v>9</v>
      </c>
      <c r="I267" s="107">
        <v>1360</v>
      </c>
    </row>
    <row r="268" spans="1:9" x14ac:dyDescent="0.2">
      <c r="A268" s="135" t="s">
        <v>3169</v>
      </c>
      <c r="B268" s="103"/>
      <c r="C268" s="104"/>
      <c r="D268" s="104"/>
      <c r="E268" s="103"/>
      <c r="F268" s="105"/>
      <c r="G268" s="114"/>
      <c r="H268" s="104"/>
      <c r="I268" s="128"/>
    </row>
    <row r="269" spans="1:9" x14ac:dyDescent="0.2">
      <c r="A269" s="108" t="s">
        <v>3230</v>
      </c>
      <c r="B269" s="109">
        <v>16</v>
      </c>
      <c r="C269" s="110" t="s">
        <v>3231</v>
      </c>
      <c r="D269" s="110" t="s">
        <v>3232</v>
      </c>
      <c r="E269" s="109">
        <v>81011617</v>
      </c>
      <c r="F269" s="110" t="s">
        <v>3523</v>
      </c>
      <c r="G269" s="112">
        <v>3.3</v>
      </c>
      <c r="H269" s="110">
        <v>2.5</v>
      </c>
      <c r="I269" s="113">
        <v>412</v>
      </c>
    </row>
    <row r="270" spans="1:9" x14ac:dyDescent="0.2">
      <c r="A270" s="101" t="s">
        <v>3233</v>
      </c>
      <c r="B270" s="103">
        <v>24</v>
      </c>
      <c r="C270" s="104" t="s">
        <v>3234</v>
      </c>
      <c r="D270" s="104" t="s">
        <v>3235</v>
      </c>
      <c r="E270" s="103">
        <v>81011618</v>
      </c>
      <c r="F270" s="105" t="s">
        <v>3524</v>
      </c>
      <c r="G270" s="106">
        <v>5</v>
      </c>
      <c r="H270" s="104">
        <v>3</v>
      </c>
      <c r="I270" s="107">
        <v>524</v>
      </c>
    </row>
    <row r="271" spans="1:9" x14ac:dyDescent="0.2">
      <c r="A271" s="101" t="s">
        <v>3236</v>
      </c>
      <c r="B271" s="103">
        <v>32</v>
      </c>
      <c r="C271" s="104" t="s">
        <v>3237</v>
      </c>
      <c r="D271" s="104" t="s">
        <v>3238</v>
      </c>
      <c r="E271" s="103">
        <v>81011619</v>
      </c>
      <c r="F271" s="105" t="s">
        <v>3525</v>
      </c>
      <c r="G271" s="106">
        <v>6.7</v>
      </c>
      <c r="H271" s="104">
        <v>4</v>
      </c>
      <c r="I271" s="107">
        <v>627</v>
      </c>
    </row>
    <row r="272" spans="1:9" x14ac:dyDescent="0.2">
      <c r="A272" s="108" t="s">
        <v>3239</v>
      </c>
      <c r="B272" s="109">
        <v>40</v>
      </c>
      <c r="C272" s="110" t="s">
        <v>2572</v>
      </c>
      <c r="D272" s="110" t="s">
        <v>3240</v>
      </c>
      <c r="E272" s="109">
        <v>81011620</v>
      </c>
      <c r="F272" s="110" t="s">
        <v>3526</v>
      </c>
      <c r="G272" s="112">
        <v>8.3000000000000007</v>
      </c>
      <c r="H272" s="110">
        <v>4.5</v>
      </c>
      <c r="I272" s="113">
        <v>738.5</v>
      </c>
    </row>
    <row r="273" spans="1:9" x14ac:dyDescent="0.2">
      <c r="A273" s="101" t="s">
        <v>3241</v>
      </c>
      <c r="B273" s="103">
        <v>48</v>
      </c>
      <c r="C273" s="104" t="s">
        <v>3201</v>
      </c>
      <c r="D273" s="104" t="s">
        <v>3242</v>
      </c>
      <c r="E273" s="103">
        <v>81011621</v>
      </c>
      <c r="F273" s="105" t="s">
        <v>3527</v>
      </c>
      <c r="G273" s="106">
        <v>10</v>
      </c>
      <c r="H273" s="104">
        <v>5.5</v>
      </c>
      <c r="I273" s="107">
        <v>835.5</v>
      </c>
    </row>
    <row r="274" spans="1:9" x14ac:dyDescent="0.2">
      <c r="A274" s="101" t="s">
        <v>3243</v>
      </c>
      <c r="B274" s="103">
        <v>56</v>
      </c>
      <c r="C274" s="104" t="s">
        <v>3204</v>
      </c>
      <c r="D274" s="104" t="s">
        <v>3244</v>
      </c>
      <c r="E274" s="103">
        <v>81011622</v>
      </c>
      <c r="F274" s="105" t="s">
        <v>3528</v>
      </c>
      <c r="G274" s="106">
        <v>11.7</v>
      </c>
      <c r="H274" s="104">
        <v>6</v>
      </c>
      <c r="I274" s="107">
        <v>956.5</v>
      </c>
    </row>
    <row r="275" spans="1:9" x14ac:dyDescent="0.2">
      <c r="A275" s="108" t="s">
        <v>3245</v>
      </c>
      <c r="B275" s="109">
        <v>64</v>
      </c>
      <c r="C275" s="110" t="s">
        <v>3246</v>
      </c>
      <c r="D275" s="110" t="s">
        <v>3247</v>
      </c>
      <c r="E275" s="109">
        <v>81011623</v>
      </c>
      <c r="F275" s="110" t="s">
        <v>3529</v>
      </c>
      <c r="G275" s="112">
        <v>13.3</v>
      </c>
      <c r="H275" s="110">
        <v>6</v>
      </c>
      <c r="I275" s="113">
        <v>1060</v>
      </c>
    </row>
    <row r="276" spans="1:9" x14ac:dyDescent="0.2">
      <c r="A276" s="101" t="s">
        <v>3248</v>
      </c>
      <c r="B276" s="103">
        <v>72</v>
      </c>
      <c r="C276" s="104" t="s">
        <v>3249</v>
      </c>
      <c r="D276" s="104" t="s">
        <v>3250</v>
      </c>
      <c r="E276" s="103">
        <v>81011624</v>
      </c>
      <c r="F276" s="105" t="s">
        <v>3530</v>
      </c>
      <c r="G276" s="106">
        <v>15</v>
      </c>
      <c r="H276" s="104">
        <v>8</v>
      </c>
      <c r="I276" s="107">
        <v>1150</v>
      </c>
    </row>
    <row r="277" spans="1:9" x14ac:dyDescent="0.2">
      <c r="A277" s="101" t="s">
        <v>3251</v>
      </c>
      <c r="B277" s="103">
        <v>80</v>
      </c>
      <c r="C277" s="104" t="s">
        <v>2587</v>
      </c>
      <c r="D277" s="104" t="s">
        <v>3252</v>
      </c>
      <c r="E277" s="103">
        <v>81011625</v>
      </c>
      <c r="F277" s="105" t="s">
        <v>3531</v>
      </c>
      <c r="G277" s="106">
        <v>16.7</v>
      </c>
      <c r="H277" s="104">
        <v>8.5</v>
      </c>
      <c r="I277" s="107">
        <v>1246</v>
      </c>
    </row>
    <row r="278" spans="1:9" x14ac:dyDescent="0.2">
      <c r="A278" s="108" t="s">
        <v>3253</v>
      </c>
      <c r="B278" s="109">
        <v>88</v>
      </c>
      <c r="C278" s="110" t="s">
        <v>3254</v>
      </c>
      <c r="D278" s="110" t="s">
        <v>3255</v>
      </c>
      <c r="E278" s="109">
        <v>81011626</v>
      </c>
      <c r="F278" s="110" t="s">
        <v>3532</v>
      </c>
      <c r="G278" s="112">
        <v>18.3</v>
      </c>
      <c r="H278" s="110">
        <v>9</v>
      </c>
      <c r="I278" s="113">
        <v>1360</v>
      </c>
    </row>
    <row r="279" spans="1:9" x14ac:dyDescent="0.2">
      <c r="A279" s="101" t="s">
        <v>3256</v>
      </c>
      <c r="B279" s="103">
        <v>96</v>
      </c>
      <c r="C279" s="104" t="s">
        <v>3216</v>
      </c>
      <c r="D279" s="104" t="s">
        <v>3257</v>
      </c>
      <c r="E279" s="103">
        <v>81011627</v>
      </c>
      <c r="F279" s="105" t="s">
        <v>3533</v>
      </c>
      <c r="G279" s="106">
        <v>20</v>
      </c>
      <c r="H279" s="104">
        <v>10</v>
      </c>
      <c r="I279" s="107">
        <v>1472</v>
      </c>
    </row>
    <row r="280" spans="1:9" x14ac:dyDescent="0.2">
      <c r="A280" s="101" t="s">
        <v>3258</v>
      </c>
      <c r="B280" s="103">
        <v>104</v>
      </c>
      <c r="C280" s="104" t="s">
        <v>3259</v>
      </c>
      <c r="D280" s="104" t="s">
        <v>3260</v>
      </c>
      <c r="E280" s="103">
        <v>81011628</v>
      </c>
      <c r="F280" s="105" t="s">
        <v>3534</v>
      </c>
      <c r="G280" s="114">
        <v>21.7</v>
      </c>
      <c r="H280" s="104">
        <v>10.5</v>
      </c>
      <c r="I280" s="107">
        <v>1581</v>
      </c>
    </row>
    <row r="281" spans="1:9" x14ac:dyDescent="0.2">
      <c r="A281" s="101"/>
      <c r="B281" s="103"/>
      <c r="C281" s="104"/>
      <c r="D281" s="104"/>
      <c r="E281" s="103"/>
      <c r="F281" s="105"/>
      <c r="G281" s="114"/>
      <c r="H281" s="104"/>
      <c r="I281" s="128"/>
    </row>
    <row r="282" spans="1:9" ht="36" x14ac:dyDescent="0.25">
      <c r="A282" s="16" t="s">
        <v>0</v>
      </c>
      <c r="B282" s="16" t="s">
        <v>2547</v>
      </c>
      <c r="C282" s="16" t="s">
        <v>2548</v>
      </c>
      <c r="D282" s="16" t="s">
        <v>2</v>
      </c>
      <c r="E282" s="16" t="s">
        <v>3</v>
      </c>
      <c r="F282" s="16" t="s">
        <v>6</v>
      </c>
      <c r="G282" s="16" t="s">
        <v>2549</v>
      </c>
      <c r="H282" s="16" t="s">
        <v>4</v>
      </c>
      <c r="I282" s="16" t="s">
        <v>2550</v>
      </c>
    </row>
    <row r="283" spans="1:9" ht="20.25" x14ac:dyDescent="0.3">
      <c r="A283" s="100" t="s">
        <v>3155</v>
      </c>
      <c r="B283" s="121"/>
      <c r="C283" s="121"/>
      <c r="D283" s="101"/>
      <c r="E283" s="101"/>
      <c r="F283" s="103"/>
      <c r="G283" s="101"/>
      <c r="H283" s="101"/>
      <c r="I283" s="101"/>
    </row>
    <row r="284" spans="1:9" x14ac:dyDescent="0.2">
      <c r="A284" s="135" t="s">
        <v>3261</v>
      </c>
      <c r="B284" s="103"/>
      <c r="C284" s="104"/>
      <c r="D284" s="104"/>
      <c r="E284" s="103"/>
      <c r="F284" s="105"/>
      <c r="G284" s="106"/>
      <c r="H284" s="104"/>
      <c r="I284" s="128"/>
    </row>
    <row r="285" spans="1:9" x14ac:dyDescent="0.2">
      <c r="A285" s="101" t="s">
        <v>3262</v>
      </c>
      <c r="B285" s="103">
        <v>30</v>
      </c>
      <c r="C285" s="104" t="s">
        <v>2606</v>
      </c>
      <c r="D285" s="104" t="s">
        <v>3263</v>
      </c>
      <c r="E285" s="103">
        <v>81011631</v>
      </c>
      <c r="F285" s="105" t="s">
        <v>3535</v>
      </c>
      <c r="G285" s="106">
        <v>6.3</v>
      </c>
      <c r="H285" s="104">
        <v>4</v>
      </c>
      <c r="I285" s="107">
        <v>592.5</v>
      </c>
    </row>
    <row r="286" spans="1:9" x14ac:dyDescent="0.2">
      <c r="A286" s="101" t="s">
        <v>3264</v>
      </c>
      <c r="B286" s="103">
        <v>45</v>
      </c>
      <c r="C286" s="104" t="s">
        <v>2609</v>
      </c>
      <c r="D286" s="104" t="s">
        <v>3265</v>
      </c>
      <c r="E286" s="103">
        <v>81011633</v>
      </c>
      <c r="F286" s="105" t="s">
        <v>3536</v>
      </c>
      <c r="G286" s="106">
        <v>9.4</v>
      </c>
      <c r="H286" s="104">
        <v>5</v>
      </c>
      <c r="I286" s="107">
        <v>768</v>
      </c>
    </row>
    <row r="287" spans="1:9" x14ac:dyDescent="0.2">
      <c r="A287" s="108" t="s">
        <v>3266</v>
      </c>
      <c r="B287" s="109">
        <v>60</v>
      </c>
      <c r="C287" s="110" t="s">
        <v>2612</v>
      </c>
      <c r="D287" s="110" t="s">
        <v>3267</v>
      </c>
      <c r="E287" s="109">
        <v>81011635</v>
      </c>
      <c r="F287" s="110" t="s">
        <v>3537</v>
      </c>
      <c r="G287" s="112">
        <v>12.5</v>
      </c>
      <c r="H287" s="110">
        <v>6.5</v>
      </c>
      <c r="I287" s="113">
        <v>973.5</v>
      </c>
    </row>
    <row r="288" spans="1:9" x14ac:dyDescent="0.2">
      <c r="A288" s="101" t="s">
        <v>3268</v>
      </c>
      <c r="B288" s="103">
        <v>75</v>
      </c>
      <c r="C288" s="104" t="s">
        <v>3226</v>
      </c>
      <c r="D288" s="104" t="s">
        <v>3269</v>
      </c>
      <c r="E288" s="103">
        <v>81011637</v>
      </c>
      <c r="F288" s="105" t="s">
        <v>3538</v>
      </c>
      <c r="G288" s="106">
        <v>15.6</v>
      </c>
      <c r="H288" s="104">
        <v>8</v>
      </c>
      <c r="I288" s="107">
        <v>1150</v>
      </c>
    </row>
    <row r="289" spans="1:9" x14ac:dyDescent="0.2">
      <c r="A289" s="101" t="s">
        <v>3270</v>
      </c>
      <c r="B289" s="103">
        <v>90</v>
      </c>
      <c r="C289" s="104" t="s">
        <v>2660</v>
      </c>
      <c r="D289" s="104" t="s">
        <v>3271</v>
      </c>
      <c r="E289" s="103">
        <v>81011639</v>
      </c>
      <c r="F289" s="105" t="s">
        <v>3539</v>
      </c>
      <c r="G289" s="106">
        <v>18.8</v>
      </c>
      <c r="H289" s="104">
        <v>9</v>
      </c>
      <c r="I289" s="107">
        <v>1360</v>
      </c>
    </row>
    <row r="290" spans="1:9" x14ac:dyDescent="0.2">
      <c r="A290" s="108" t="s">
        <v>3272</v>
      </c>
      <c r="B290" s="109">
        <v>105</v>
      </c>
      <c r="C290" s="110" t="s">
        <v>3273</v>
      </c>
      <c r="D290" s="110" t="s">
        <v>3274</v>
      </c>
      <c r="E290" s="109">
        <v>81011640</v>
      </c>
      <c r="F290" s="110" t="s">
        <v>3540</v>
      </c>
      <c r="G290" s="112">
        <v>21.9</v>
      </c>
      <c r="H290" s="110">
        <v>10.5</v>
      </c>
      <c r="I290" s="113">
        <v>1565</v>
      </c>
    </row>
    <row r="291" spans="1:9" x14ac:dyDescent="0.2">
      <c r="A291" s="135" t="s">
        <v>3275</v>
      </c>
      <c r="B291" s="103"/>
      <c r="C291" s="104"/>
      <c r="D291" s="104"/>
      <c r="E291" s="103"/>
      <c r="F291" s="105"/>
      <c r="G291" s="114"/>
      <c r="H291" s="104"/>
      <c r="I291" s="128"/>
    </row>
    <row r="292" spans="1:9" x14ac:dyDescent="0.2">
      <c r="A292" s="108" t="s">
        <v>3276</v>
      </c>
      <c r="B292" s="109">
        <v>18</v>
      </c>
      <c r="C292" s="110" t="s">
        <v>3277</v>
      </c>
      <c r="D292" s="110" t="s">
        <v>3278</v>
      </c>
      <c r="E292" s="109">
        <v>81011641</v>
      </c>
      <c r="F292" s="111">
        <v>840213100636</v>
      </c>
      <c r="G292" s="112">
        <v>3.2</v>
      </c>
      <c r="H292" s="110">
        <v>3</v>
      </c>
      <c r="I292" s="113">
        <v>437.5</v>
      </c>
    </row>
    <row r="293" spans="1:9" x14ac:dyDescent="0.2">
      <c r="A293" s="101" t="s">
        <v>3279</v>
      </c>
      <c r="B293" s="103">
        <v>28</v>
      </c>
      <c r="C293" s="104" t="s">
        <v>3193</v>
      </c>
      <c r="D293" s="104" t="s">
        <v>3280</v>
      </c>
      <c r="E293" s="103">
        <v>81011642</v>
      </c>
      <c r="F293" s="105">
        <v>840213100643</v>
      </c>
      <c r="G293" s="106">
        <v>5.0999999999999996</v>
      </c>
      <c r="H293" s="104">
        <v>4</v>
      </c>
      <c r="I293" s="107">
        <v>575.5</v>
      </c>
    </row>
    <row r="294" spans="1:9" x14ac:dyDescent="0.2">
      <c r="A294" s="101" t="s">
        <v>3281</v>
      </c>
      <c r="B294" s="103">
        <v>36</v>
      </c>
      <c r="C294" s="104" t="s">
        <v>3196</v>
      </c>
      <c r="D294" s="104" t="s">
        <v>3282</v>
      </c>
      <c r="E294" s="103">
        <v>81011643</v>
      </c>
      <c r="F294" s="105">
        <v>840213100650</v>
      </c>
      <c r="G294" s="106">
        <v>6.5</v>
      </c>
      <c r="H294" s="104">
        <v>4.5</v>
      </c>
      <c r="I294" s="107">
        <v>681</v>
      </c>
    </row>
    <row r="295" spans="1:9" x14ac:dyDescent="0.2">
      <c r="A295" s="108" t="s">
        <v>3283</v>
      </c>
      <c r="B295" s="109">
        <v>48</v>
      </c>
      <c r="C295" s="110" t="s">
        <v>3201</v>
      </c>
      <c r="D295" s="110" t="s">
        <v>3284</v>
      </c>
      <c r="E295" s="109">
        <v>81011644</v>
      </c>
      <c r="F295" s="111">
        <v>840213100667</v>
      </c>
      <c r="G295" s="112">
        <v>8.6999999999999993</v>
      </c>
      <c r="H295" s="110">
        <v>5.5</v>
      </c>
      <c r="I295" s="113">
        <v>835.5</v>
      </c>
    </row>
    <row r="296" spans="1:9" x14ac:dyDescent="0.2">
      <c r="A296" s="101" t="s">
        <v>3285</v>
      </c>
      <c r="B296" s="103">
        <v>56</v>
      </c>
      <c r="C296" s="104" t="s">
        <v>3204</v>
      </c>
      <c r="D296" s="104" t="s">
        <v>3286</v>
      </c>
      <c r="E296" s="103">
        <v>81011645</v>
      </c>
      <c r="F296" s="105">
        <v>840213100674</v>
      </c>
      <c r="G296" s="106">
        <v>10.1</v>
      </c>
      <c r="H296" s="104">
        <v>6</v>
      </c>
      <c r="I296" s="107">
        <v>956.5</v>
      </c>
    </row>
    <row r="297" spans="1:9" x14ac:dyDescent="0.2">
      <c r="A297" s="101" t="s">
        <v>3287</v>
      </c>
      <c r="B297" s="103">
        <v>64</v>
      </c>
      <c r="C297" s="104" t="s">
        <v>3246</v>
      </c>
      <c r="D297" s="104" t="s">
        <v>3288</v>
      </c>
      <c r="E297" s="103">
        <v>81011646</v>
      </c>
      <c r="F297" s="105">
        <v>840213100681</v>
      </c>
      <c r="G297" s="106">
        <v>11.6</v>
      </c>
      <c r="H297" s="104">
        <v>7</v>
      </c>
      <c r="I297" s="107">
        <v>1060</v>
      </c>
    </row>
    <row r="298" spans="1:9" x14ac:dyDescent="0.2">
      <c r="A298" s="108" t="s">
        <v>3289</v>
      </c>
      <c r="B298" s="109">
        <v>72</v>
      </c>
      <c r="C298" s="110" t="s">
        <v>3249</v>
      </c>
      <c r="D298" s="110" t="s">
        <v>3290</v>
      </c>
      <c r="E298" s="109">
        <v>81011647</v>
      </c>
      <c r="F298" s="110" t="s">
        <v>3541</v>
      </c>
      <c r="G298" s="112">
        <v>13</v>
      </c>
      <c r="H298" s="110">
        <v>7.5</v>
      </c>
      <c r="I298" s="113">
        <v>1150</v>
      </c>
    </row>
    <row r="299" spans="1:9" x14ac:dyDescent="0.2">
      <c r="A299" s="101" t="s">
        <v>3291</v>
      </c>
      <c r="B299" s="103">
        <v>80</v>
      </c>
      <c r="C299" s="104" t="s">
        <v>2587</v>
      </c>
      <c r="D299" s="104" t="s">
        <v>3292</v>
      </c>
      <c r="E299" s="103">
        <v>81011648</v>
      </c>
      <c r="F299" s="105">
        <v>840213100704</v>
      </c>
      <c r="G299" s="106">
        <v>14.4</v>
      </c>
      <c r="H299" s="104">
        <v>8.5</v>
      </c>
      <c r="I299" s="107">
        <v>1246</v>
      </c>
    </row>
    <row r="300" spans="1:9" x14ac:dyDescent="0.2">
      <c r="A300" s="101" t="s">
        <v>3293</v>
      </c>
      <c r="B300" s="103">
        <v>88</v>
      </c>
      <c r="C300" s="104" t="s">
        <v>3254</v>
      </c>
      <c r="D300" s="104" t="s">
        <v>3294</v>
      </c>
      <c r="E300" s="103">
        <v>81011649</v>
      </c>
      <c r="F300" s="105">
        <v>840213100711</v>
      </c>
      <c r="G300" s="106">
        <v>15.9</v>
      </c>
      <c r="H300" s="104">
        <v>9</v>
      </c>
      <c r="I300" s="107">
        <v>1360</v>
      </c>
    </row>
    <row r="301" spans="1:9" x14ac:dyDescent="0.2">
      <c r="A301" s="108" t="s">
        <v>3295</v>
      </c>
      <c r="B301" s="109">
        <v>96</v>
      </c>
      <c r="C301" s="110" t="s">
        <v>3216</v>
      </c>
      <c r="D301" s="110" t="s">
        <v>3296</v>
      </c>
      <c r="E301" s="109">
        <v>81011650</v>
      </c>
      <c r="F301" s="111">
        <v>840213100728</v>
      </c>
      <c r="G301" s="112">
        <v>17.3</v>
      </c>
      <c r="H301" s="110">
        <v>10</v>
      </c>
      <c r="I301" s="113">
        <v>1472</v>
      </c>
    </row>
    <row r="302" spans="1:9" x14ac:dyDescent="0.2">
      <c r="A302" s="101" t="s">
        <v>3297</v>
      </c>
      <c r="B302" s="103">
        <v>104</v>
      </c>
      <c r="C302" s="104" t="s">
        <v>3259</v>
      </c>
      <c r="D302" s="104" t="s">
        <v>3298</v>
      </c>
      <c r="E302" s="103">
        <v>81011651</v>
      </c>
      <c r="F302" s="105">
        <v>840213100735</v>
      </c>
      <c r="G302" s="106">
        <v>18.8</v>
      </c>
      <c r="H302" s="104">
        <v>10.5</v>
      </c>
      <c r="I302" s="107">
        <v>1581</v>
      </c>
    </row>
    <row r="303" spans="1:9" x14ac:dyDescent="0.2">
      <c r="A303" s="101" t="s">
        <v>3299</v>
      </c>
      <c r="B303" s="103">
        <v>112</v>
      </c>
      <c r="C303" s="104" t="s">
        <v>3300</v>
      </c>
      <c r="D303" s="104" t="s">
        <v>3301</v>
      </c>
      <c r="E303" s="103">
        <v>81011652</v>
      </c>
      <c r="F303" s="105" t="s">
        <v>3542</v>
      </c>
      <c r="G303" s="106">
        <v>20.2</v>
      </c>
      <c r="H303" s="104">
        <v>11</v>
      </c>
      <c r="I303" s="107">
        <v>1723</v>
      </c>
    </row>
    <row r="304" spans="1:9" x14ac:dyDescent="0.2">
      <c r="A304" s="135" t="s">
        <v>3302</v>
      </c>
      <c r="B304" s="103"/>
      <c r="C304" s="104"/>
      <c r="D304" s="104"/>
      <c r="E304" s="103"/>
      <c r="F304" s="105"/>
      <c r="G304" s="106"/>
      <c r="H304" s="104"/>
      <c r="I304" s="128"/>
    </row>
    <row r="305" spans="1:9" x14ac:dyDescent="0.2">
      <c r="A305" s="101" t="s">
        <v>3303</v>
      </c>
      <c r="B305" s="103">
        <v>30</v>
      </c>
      <c r="C305" s="104" t="s">
        <v>2606</v>
      </c>
      <c r="D305" s="104" t="s">
        <v>3304</v>
      </c>
      <c r="E305" s="103">
        <v>81011654</v>
      </c>
      <c r="F305" s="105" t="s">
        <v>3543</v>
      </c>
      <c r="G305" s="106">
        <v>5.4</v>
      </c>
      <c r="H305" s="104">
        <v>4</v>
      </c>
      <c r="I305" s="107">
        <v>592.5</v>
      </c>
    </row>
    <row r="306" spans="1:9" x14ac:dyDescent="0.2">
      <c r="A306" s="101" t="s">
        <v>3305</v>
      </c>
      <c r="B306" s="103">
        <v>45</v>
      </c>
      <c r="C306" s="104" t="s">
        <v>2609</v>
      </c>
      <c r="D306" s="104" t="s">
        <v>3306</v>
      </c>
      <c r="E306" s="103">
        <v>81011656</v>
      </c>
      <c r="F306" s="105" t="s">
        <v>3544</v>
      </c>
      <c r="G306" s="106">
        <v>8.1</v>
      </c>
      <c r="H306" s="104">
        <v>5</v>
      </c>
      <c r="I306" s="107">
        <v>768</v>
      </c>
    </row>
    <row r="307" spans="1:9" x14ac:dyDescent="0.2">
      <c r="A307" s="108" t="s">
        <v>3307</v>
      </c>
      <c r="B307" s="109">
        <v>60</v>
      </c>
      <c r="C307" s="110" t="s">
        <v>2612</v>
      </c>
      <c r="D307" s="110" t="s">
        <v>3308</v>
      </c>
      <c r="E307" s="109">
        <v>81011658</v>
      </c>
      <c r="F307" s="110" t="s">
        <v>3545</v>
      </c>
      <c r="G307" s="112">
        <v>10.8</v>
      </c>
      <c r="H307" s="110">
        <v>6.5</v>
      </c>
      <c r="I307" s="113">
        <v>973.5</v>
      </c>
    </row>
    <row r="308" spans="1:9" x14ac:dyDescent="0.2">
      <c r="A308" s="101" t="s">
        <v>3309</v>
      </c>
      <c r="B308" s="103">
        <v>75</v>
      </c>
      <c r="C308" s="104" t="s">
        <v>3226</v>
      </c>
      <c r="D308" s="104" t="s">
        <v>3310</v>
      </c>
      <c r="E308" s="103">
        <v>81011660</v>
      </c>
      <c r="F308" s="105" t="s">
        <v>3546</v>
      </c>
      <c r="G308" s="106">
        <v>13.5</v>
      </c>
      <c r="H308" s="104">
        <v>8</v>
      </c>
      <c r="I308" s="107">
        <v>1150</v>
      </c>
    </row>
    <row r="309" spans="1:9" x14ac:dyDescent="0.2">
      <c r="A309" s="101" t="s">
        <v>3311</v>
      </c>
      <c r="B309" s="103">
        <v>90</v>
      </c>
      <c r="C309" s="104" t="s">
        <v>2660</v>
      </c>
      <c r="D309" s="104" t="s">
        <v>3312</v>
      </c>
      <c r="E309" s="103">
        <v>81011662</v>
      </c>
      <c r="F309" s="105" t="s">
        <v>3547</v>
      </c>
      <c r="G309" s="106">
        <v>16.2</v>
      </c>
      <c r="H309" s="104">
        <v>9</v>
      </c>
      <c r="I309" s="107">
        <v>1360</v>
      </c>
    </row>
    <row r="310" spans="1:9" x14ac:dyDescent="0.2">
      <c r="A310" s="108" t="s">
        <v>3313</v>
      </c>
      <c r="B310" s="109">
        <v>105</v>
      </c>
      <c r="C310" s="110" t="s">
        <v>3273</v>
      </c>
      <c r="D310" s="110" t="s">
        <v>3314</v>
      </c>
      <c r="E310" s="109">
        <v>81011663</v>
      </c>
      <c r="F310" s="110" t="s">
        <v>3548</v>
      </c>
      <c r="G310" s="112">
        <v>19</v>
      </c>
      <c r="H310" s="110">
        <v>10.5</v>
      </c>
      <c r="I310" s="113">
        <v>1565</v>
      </c>
    </row>
    <row r="311" spans="1:9" x14ac:dyDescent="0.2">
      <c r="A311" s="143" t="s">
        <v>3315</v>
      </c>
      <c r="B311" s="101"/>
      <c r="C311" s="101"/>
      <c r="D311" s="104"/>
      <c r="E311" s="101"/>
      <c r="F311" s="101"/>
      <c r="G311" s="101"/>
      <c r="H311" s="104"/>
      <c r="I311" s="101"/>
    </row>
    <row r="312" spans="1:9" x14ac:dyDescent="0.2">
      <c r="A312" s="143"/>
      <c r="B312" s="101"/>
      <c r="C312" s="101"/>
      <c r="D312" s="104"/>
      <c r="E312" s="101"/>
      <c r="F312" s="101"/>
      <c r="G312" s="101"/>
      <c r="H312" s="104"/>
      <c r="I312" s="101"/>
    </row>
    <row r="313" spans="1:9" x14ac:dyDescent="0.2">
      <c r="A313" s="101"/>
      <c r="B313" s="101"/>
      <c r="C313" s="101"/>
      <c r="D313" s="101"/>
      <c r="E313" s="101"/>
      <c r="F313" s="101"/>
      <c r="G313" s="101"/>
      <c r="H313" s="104"/>
      <c r="I313" s="101"/>
    </row>
    <row r="314" spans="1:9" ht="36" x14ac:dyDescent="0.25">
      <c r="A314" s="16" t="s">
        <v>0</v>
      </c>
      <c r="B314" s="16" t="s">
        <v>2547</v>
      </c>
      <c r="C314" s="16" t="s">
        <v>2548</v>
      </c>
      <c r="D314" s="16" t="s">
        <v>2</v>
      </c>
      <c r="E314" s="16" t="s">
        <v>3</v>
      </c>
      <c r="F314" s="16" t="s">
        <v>6</v>
      </c>
      <c r="G314" s="16" t="s">
        <v>2549</v>
      </c>
      <c r="H314" s="16" t="s">
        <v>4</v>
      </c>
      <c r="I314" s="16" t="s">
        <v>2550</v>
      </c>
    </row>
    <row r="315" spans="1:9" ht="20.25" x14ac:dyDescent="0.3">
      <c r="A315" s="100" t="s">
        <v>3316</v>
      </c>
      <c r="B315" s="101"/>
      <c r="C315" s="121"/>
      <c r="D315" s="103"/>
      <c r="E315" s="103"/>
      <c r="F315" s="103"/>
      <c r="G315" s="116"/>
      <c r="H315" s="101"/>
      <c r="I315" s="101"/>
    </row>
    <row r="316" spans="1:9" ht="13.5" x14ac:dyDescent="0.25">
      <c r="A316" s="135" t="s">
        <v>3317</v>
      </c>
      <c r="B316" s="136" t="s">
        <v>3318</v>
      </c>
      <c r="C316" s="121"/>
      <c r="D316" s="103"/>
      <c r="E316" s="103"/>
      <c r="F316" s="103"/>
      <c r="G316" s="116"/>
      <c r="H316" s="101"/>
      <c r="I316" s="101"/>
    </row>
    <row r="317" spans="1:9" x14ac:dyDescent="0.2">
      <c r="A317" s="101" t="s">
        <v>3319</v>
      </c>
      <c r="B317" s="139" t="s">
        <v>3320</v>
      </c>
      <c r="C317" s="104" t="s">
        <v>3321</v>
      </c>
      <c r="D317" s="104" t="s">
        <v>3322</v>
      </c>
      <c r="E317" s="103">
        <v>81011367</v>
      </c>
      <c r="F317" s="105">
        <v>840213099732</v>
      </c>
      <c r="G317" s="114">
        <v>3.3</v>
      </c>
      <c r="H317" s="104">
        <v>2</v>
      </c>
      <c r="I317" s="107">
        <v>323.5</v>
      </c>
    </row>
    <row r="318" spans="1:9" x14ac:dyDescent="0.2">
      <c r="A318" s="101" t="s">
        <v>3323</v>
      </c>
      <c r="B318" s="139" t="s">
        <v>3324</v>
      </c>
      <c r="C318" s="104" t="s">
        <v>2808</v>
      </c>
      <c r="D318" s="104" t="s">
        <v>3325</v>
      </c>
      <c r="E318" s="103">
        <v>81011369</v>
      </c>
      <c r="F318" s="105">
        <v>840213099749</v>
      </c>
      <c r="G318" s="114">
        <v>6.3</v>
      </c>
      <c r="H318" s="104">
        <v>2.5</v>
      </c>
      <c r="I318" s="107">
        <v>360.5</v>
      </c>
    </row>
    <row r="319" spans="1:9" x14ac:dyDescent="0.2">
      <c r="A319" s="108" t="s">
        <v>3326</v>
      </c>
      <c r="B319" s="140" t="s">
        <v>3327</v>
      </c>
      <c r="C319" s="110" t="s">
        <v>2812</v>
      </c>
      <c r="D319" s="110" t="s">
        <v>3328</v>
      </c>
      <c r="E319" s="109">
        <v>81011370</v>
      </c>
      <c r="F319" s="111">
        <v>840213099756</v>
      </c>
      <c r="G319" s="123">
        <v>8.3000000000000007</v>
      </c>
      <c r="H319" s="110">
        <v>3</v>
      </c>
      <c r="I319" s="113">
        <v>394.5</v>
      </c>
    </row>
    <row r="320" spans="1:9" x14ac:dyDescent="0.2">
      <c r="A320" s="101" t="s">
        <v>3329</v>
      </c>
      <c r="B320" s="139" t="s">
        <v>3330</v>
      </c>
      <c r="C320" s="104" t="s">
        <v>3331</v>
      </c>
      <c r="D320" s="104" t="s">
        <v>3332</v>
      </c>
      <c r="E320" s="103">
        <v>81011373</v>
      </c>
      <c r="F320" s="105">
        <v>840213099763</v>
      </c>
      <c r="G320" s="114">
        <v>12.5</v>
      </c>
      <c r="H320" s="104">
        <v>3.5</v>
      </c>
      <c r="I320" s="107">
        <v>559</v>
      </c>
    </row>
    <row r="321" spans="1:9" x14ac:dyDescent="0.2">
      <c r="A321" s="101" t="s">
        <v>3333</v>
      </c>
      <c r="B321" s="139" t="s">
        <v>3334</v>
      </c>
      <c r="C321" s="104" t="s">
        <v>3335</v>
      </c>
      <c r="D321" s="104" t="s">
        <v>3336</v>
      </c>
      <c r="E321" s="103">
        <v>81011376</v>
      </c>
      <c r="F321" s="105">
        <v>840213099770</v>
      </c>
      <c r="G321" s="114">
        <v>16.7</v>
      </c>
      <c r="H321" s="104">
        <v>4.5</v>
      </c>
      <c r="I321" s="107">
        <v>661.5</v>
      </c>
    </row>
    <row r="322" spans="1:9" x14ac:dyDescent="0.2">
      <c r="A322" s="108" t="s">
        <v>3337</v>
      </c>
      <c r="B322" s="140" t="s">
        <v>3338</v>
      </c>
      <c r="C322" s="110" t="s">
        <v>3339</v>
      </c>
      <c r="D322" s="110" t="s">
        <v>3340</v>
      </c>
      <c r="E322" s="109">
        <v>81011378</v>
      </c>
      <c r="F322" s="111">
        <v>840213099787</v>
      </c>
      <c r="G322" s="123">
        <v>22.1</v>
      </c>
      <c r="H322" s="110">
        <v>5.5</v>
      </c>
      <c r="I322" s="113">
        <v>819.5</v>
      </c>
    </row>
    <row r="323" spans="1:9" x14ac:dyDescent="0.2">
      <c r="A323" s="135" t="s">
        <v>3341</v>
      </c>
      <c r="B323" s="139"/>
      <c r="C323" s="139"/>
      <c r="D323" s="104"/>
      <c r="E323" s="103"/>
      <c r="F323" s="105"/>
      <c r="G323" s="114"/>
      <c r="H323" s="104"/>
      <c r="I323" s="128"/>
    </row>
    <row r="324" spans="1:9" x14ac:dyDescent="0.2">
      <c r="A324" s="101" t="s">
        <v>3342</v>
      </c>
      <c r="B324" s="139" t="s">
        <v>3343</v>
      </c>
      <c r="C324" s="104" t="s">
        <v>3344</v>
      </c>
      <c r="D324" s="104" t="s">
        <v>3345</v>
      </c>
      <c r="E324" s="103">
        <v>81011408</v>
      </c>
      <c r="F324" s="105">
        <v>840213099794</v>
      </c>
      <c r="G324" s="114">
        <v>3.4</v>
      </c>
      <c r="H324" s="104">
        <v>2.5</v>
      </c>
      <c r="I324" s="107">
        <v>335</v>
      </c>
    </row>
    <row r="325" spans="1:9" x14ac:dyDescent="0.2">
      <c r="A325" s="101" t="s">
        <v>3346</v>
      </c>
      <c r="B325" s="139" t="s">
        <v>3327</v>
      </c>
      <c r="C325" s="104" t="s">
        <v>2812</v>
      </c>
      <c r="D325" s="104" t="s">
        <v>3347</v>
      </c>
      <c r="E325" s="103">
        <v>81011416</v>
      </c>
      <c r="F325" s="105">
        <v>840213099800</v>
      </c>
      <c r="G325" s="114">
        <v>4.8</v>
      </c>
      <c r="H325" s="104">
        <v>3</v>
      </c>
      <c r="I325" s="107">
        <v>394.5</v>
      </c>
    </row>
    <row r="326" spans="1:9" x14ac:dyDescent="0.2">
      <c r="A326" s="108" t="s">
        <v>3348</v>
      </c>
      <c r="B326" s="140" t="s">
        <v>3330</v>
      </c>
      <c r="C326" s="110" t="s">
        <v>3331</v>
      </c>
      <c r="D326" s="110" t="s">
        <v>3349</v>
      </c>
      <c r="E326" s="109">
        <v>81011417</v>
      </c>
      <c r="F326" s="111">
        <v>840213099817</v>
      </c>
      <c r="G326" s="123">
        <v>7.2</v>
      </c>
      <c r="H326" s="110">
        <v>3.5</v>
      </c>
      <c r="I326" s="113">
        <v>559</v>
      </c>
    </row>
    <row r="327" spans="1:9" x14ac:dyDescent="0.2">
      <c r="A327" s="101" t="s">
        <v>3350</v>
      </c>
      <c r="B327" s="139" t="s">
        <v>3351</v>
      </c>
      <c r="C327" s="104" t="s">
        <v>3352</v>
      </c>
      <c r="D327" s="104" t="s">
        <v>3353</v>
      </c>
      <c r="E327" s="103">
        <v>81011418</v>
      </c>
      <c r="F327" s="105">
        <v>840213099824</v>
      </c>
      <c r="G327" s="114">
        <v>8.4</v>
      </c>
      <c r="H327" s="104">
        <v>4</v>
      </c>
      <c r="I327" s="107">
        <v>601.5</v>
      </c>
    </row>
    <row r="328" spans="1:9" x14ac:dyDescent="0.2">
      <c r="A328" s="101" t="s">
        <v>3354</v>
      </c>
      <c r="B328" s="139" t="s">
        <v>3334</v>
      </c>
      <c r="C328" s="104" t="s">
        <v>3335</v>
      </c>
      <c r="D328" s="104" t="s">
        <v>3355</v>
      </c>
      <c r="E328" s="103">
        <v>81011383</v>
      </c>
      <c r="F328" s="105">
        <v>840213099831</v>
      </c>
      <c r="G328" s="114">
        <v>9.6</v>
      </c>
      <c r="H328" s="104">
        <v>4.5</v>
      </c>
      <c r="I328" s="107">
        <v>661.5</v>
      </c>
    </row>
    <row r="329" spans="1:9" x14ac:dyDescent="0.2">
      <c r="A329" s="101" t="s">
        <v>3356</v>
      </c>
      <c r="B329" s="139" t="s">
        <v>3357</v>
      </c>
      <c r="C329" s="104" t="s">
        <v>3358</v>
      </c>
      <c r="D329" s="104" t="s">
        <v>3359</v>
      </c>
      <c r="E329" s="103">
        <v>81011385</v>
      </c>
      <c r="F329" s="105">
        <v>840213099855</v>
      </c>
      <c r="G329" s="114">
        <v>13.2</v>
      </c>
      <c r="H329" s="104">
        <v>5.5</v>
      </c>
      <c r="I329" s="107">
        <v>835.5</v>
      </c>
    </row>
    <row r="330" spans="1:9" x14ac:dyDescent="0.2">
      <c r="A330" s="101" t="s">
        <v>3360</v>
      </c>
      <c r="B330" s="139" t="s">
        <v>3361</v>
      </c>
      <c r="C330" s="104" t="s">
        <v>3362</v>
      </c>
      <c r="D330" s="104" t="s">
        <v>3363</v>
      </c>
      <c r="E330" s="103">
        <v>81011386</v>
      </c>
      <c r="F330" s="105">
        <v>840213099862</v>
      </c>
      <c r="G330" s="114">
        <v>14.4</v>
      </c>
      <c r="H330" s="104">
        <v>6</v>
      </c>
      <c r="I330" s="107">
        <v>886.5</v>
      </c>
    </row>
    <row r="331" spans="1:9" x14ac:dyDescent="0.2">
      <c r="A331" s="108" t="s">
        <v>3364</v>
      </c>
      <c r="B331" s="140" t="s">
        <v>3365</v>
      </c>
      <c r="C331" s="110" t="s">
        <v>3366</v>
      </c>
      <c r="D331" s="110" t="s">
        <v>3367</v>
      </c>
      <c r="E331" s="109">
        <v>81011387</v>
      </c>
      <c r="F331" s="111">
        <v>840213099879</v>
      </c>
      <c r="G331" s="123">
        <v>15.6</v>
      </c>
      <c r="H331" s="110">
        <v>6.5</v>
      </c>
      <c r="I331" s="113">
        <v>941</v>
      </c>
    </row>
    <row r="332" spans="1:9" x14ac:dyDescent="0.2">
      <c r="A332" s="101" t="s">
        <v>3368</v>
      </c>
      <c r="B332" s="139" t="s">
        <v>3369</v>
      </c>
      <c r="C332" s="104" t="s">
        <v>3370</v>
      </c>
      <c r="D332" s="104" t="s">
        <v>3371</v>
      </c>
      <c r="E332" s="103">
        <v>81011388</v>
      </c>
      <c r="F332" s="105">
        <v>840213099886</v>
      </c>
      <c r="G332" s="114">
        <v>18</v>
      </c>
      <c r="H332" s="104">
        <v>7</v>
      </c>
      <c r="I332" s="107">
        <v>1037</v>
      </c>
    </row>
    <row r="333" spans="1:9" x14ac:dyDescent="0.2">
      <c r="A333" s="101" t="s">
        <v>3372</v>
      </c>
      <c r="B333" s="139" t="s">
        <v>3373</v>
      </c>
      <c r="C333" s="104" t="s">
        <v>3374</v>
      </c>
      <c r="D333" s="104" t="s">
        <v>3375</v>
      </c>
      <c r="E333" s="103">
        <v>81011389</v>
      </c>
      <c r="F333" s="105">
        <v>840213099893</v>
      </c>
      <c r="G333" s="114">
        <v>19.2</v>
      </c>
      <c r="H333" s="104">
        <v>7.5</v>
      </c>
      <c r="I333" s="107">
        <v>1087</v>
      </c>
    </row>
    <row r="334" spans="1:9" x14ac:dyDescent="0.2">
      <c r="A334" s="108" t="s">
        <v>3376</v>
      </c>
      <c r="B334" s="140" t="s">
        <v>3377</v>
      </c>
      <c r="C334" s="110" t="s">
        <v>3378</v>
      </c>
      <c r="D334" s="110" t="s">
        <v>3379</v>
      </c>
      <c r="E334" s="109">
        <v>81011390</v>
      </c>
      <c r="F334" s="110" t="s">
        <v>3549</v>
      </c>
      <c r="G334" s="123">
        <v>21.6</v>
      </c>
      <c r="H334" s="110">
        <v>8.5</v>
      </c>
      <c r="I334" s="113">
        <v>1210</v>
      </c>
    </row>
    <row r="335" spans="1:9" x14ac:dyDescent="0.2">
      <c r="A335" s="135" t="s">
        <v>3380</v>
      </c>
      <c r="B335" s="139"/>
      <c r="C335" s="139"/>
      <c r="D335" s="104"/>
      <c r="E335" s="103"/>
      <c r="F335" s="105"/>
      <c r="G335" s="114"/>
      <c r="H335" s="104"/>
      <c r="I335" s="128"/>
    </row>
    <row r="336" spans="1:9" x14ac:dyDescent="0.2">
      <c r="A336" s="101" t="s">
        <v>3381</v>
      </c>
      <c r="B336" s="139" t="s">
        <v>3324</v>
      </c>
      <c r="C336" s="104" t="s">
        <v>2808</v>
      </c>
      <c r="D336" s="104" t="s">
        <v>3382</v>
      </c>
      <c r="E336" s="103">
        <v>81011391</v>
      </c>
      <c r="F336" s="105">
        <v>840213099916</v>
      </c>
      <c r="G336" s="114">
        <v>3.1</v>
      </c>
      <c r="H336" s="104">
        <v>2.5</v>
      </c>
      <c r="I336" s="107">
        <v>360.5</v>
      </c>
    </row>
    <row r="337" spans="1:9" x14ac:dyDescent="0.2">
      <c r="A337" s="101" t="s">
        <v>3383</v>
      </c>
      <c r="B337" s="139" t="s">
        <v>3384</v>
      </c>
      <c r="C337" s="104" t="s">
        <v>2816</v>
      </c>
      <c r="D337" s="104" t="s">
        <v>3385</v>
      </c>
      <c r="E337" s="103">
        <v>81011392</v>
      </c>
      <c r="F337" s="105">
        <v>840213099923</v>
      </c>
      <c r="G337" s="114">
        <v>5.2</v>
      </c>
      <c r="H337" s="104">
        <v>3</v>
      </c>
      <c r="I337" s="107">
        <v>496</v>
      </c>
    </row>
    <row r="338" spans="1:9" x14ac:dyDescent="0.2">
      <c r="A338" s="108" t="s">
        <v>3386</v>
      </c>
      <c r="B338" s="140" t="s">
        <v>3330</v>
      </c>
      <c r="C338" s="110" t="s">
        <v>3331</v>
      </c>
      <c r="D338" s="110" t="s">
        <v>3387</v>
      </c>
      <c r="E338" s="109">
        <v>81011393</v>
      </c>
      <c r="F338" s="111">
        <v>840213099930</v>
      </c>
      <c r="G338" s="123">
        <v>6.3</v>
      </c>
      <c r="H338" s="110">
        <v>3.5</v>
      </c>
      <c r="I338" s="113">
        <v>559</v>
      </c>
    </row>
    <row r="339" spans="1:9" x14ac:dyDescent="0.2">
      <c r="A339" s="101" t="s">
        <v>3388</v>
      </c>
      <c r="B339" s="139" t="s">
        <v>3334</v>
      </c>
      <c r="C339" s="104" t="s">
        <v>3335</v>
      </c>
      <c r="D339" s="104" t="s">
        <v>3389</v>
      </c>
      <c r="E339" s="103">
        <v>81011394</v>
      </c>
      <c r="F339" s="105">
        <v>840213099947</v>
      </c>
      <c r="G339" s="114">
        <v>8.3000000000000007</v>
      </c>
      <c r="H339" s="104">
        <v>4.5</v>
      </c>
      <c r="I339" s="107">
        <v>661.5</v>
      </c>
    </row>
    <row r="340" spans="1:9" x14ac:dyDescent="0.2">
      <c r="A340" s="101" t="s">
        <v>3390</v>
      </c>
      <c r="B340" s="139" t="s">
        <v>3391</v>
      </c>
      <c r="C340" s="104" t="s">
        <v>3392</v>
      </c>
      <c r="D340" s="104" t="s">
        <v>3393</v>
      </c>
      <c r="E340" s="103">
        <v>81011395</v>
      </c>
      <c r="F340" s="105">
        <v>840213099954</v>
      </c>
      <c r="G340" s="114">
        <v>9.4</v>
      </c>
      <c r="H340" s="104">
        <v>5</v>
      </c>
      <c r="I340" s="107">
        <v>704.5</v>
      </c>
    </row>
    <row r="341" spans="1:9" x14ac:dyDescent="0.2">
      <c r="A341" s="108" t="s">
        <v>3394</v>
      </c>
      <c r="B341" s="140" t="s">
        <v>3357</v>
      </c>
      <c r="C341" s="110" t="s">
        <v>3358</v>
      </c>
      <c r="D341" s="110" t="s">
        <v>3395</v>
      </c>
      <c r="E341" s="109">
        <v>81011396</v>
      </c>
      <c r="F341" s="111">
        <v>840213099961</v>
      </c>
      <c r="G341" s="123">
        <v>11.5</v>
      </c>
      <c r="H341" s="110">
        <v>5.5</v>
      </c>
      <c r="I341" s="113">
        <v>835.5</v>
      </c>
    </row>
    <row r="342" spans="1:9" x14ac:dyDescent="0.2">
      <c r="A342" s="101" t="s">
        <v>3396</v>
      </c>
      <c r="B342" s="139" t="s">
        <v>3361</v>
      </c>
      <c r="C342" s="104" t="s">
        <v>3362</v>
      </c>
      <c r="D342" s="104" t="s">
        <v>3397</v>
      </c>
      <c r="E342" s="103">
        <v>81011397</v>
      </c>
      <c r="F342" s="105">
        <v>840213099978</v>
      </c>
      <c r="G342" s="114">
        <v>12.5</v>
      </c>
      <c r="H342" s="104">
        <v>6</v>
      </c>
      <c r="I342" s="107">
        <v>886.5</v>
      </c>
    </row>
    <row r="343" spans="1:9" x14ac:dyDescent="0.2">
      <c r="A343" s="101" t="s">
        <v>3398</v>
      </c>
      <c r="B343" s="139" t="s">
        <v>3365</v>
      </c>
      <c r="C343" s="104" t="s">
        <v>3366</v>
      </c>
      <c r="D343" s="104" t="s">
        <v>3399</v>
      </c>
      <c r="E343" s="103">
        <v>81011398</v>
      </c>
      <c r="F343" s="105">
        <v>840213099985</v>
      </c>
      <c r="G343" s="114">
        <v>13.5</v>
      </c>
      <c r="H343" s="104">
        <v>6.5</v>
      </c>
      <c r="I343" s="107">
        <v>941</v>
      </c>
    </row>
    <row r="344" spans="1:9" x14ac:dyDescent="0.2">
      <c r="A344" s="108" t="s">
        <v>3400</v>
      </c>
      <c r="B344" s="140" t="s">
        <v>3369</v>
      </c>
      <c r="C344" s="110" t="s">
        <v>3370</v>
      </c>
      <c r="D344" s="110" t="s">
        <v>3401</v>
      </c>
      <c r="E344" s="109">
        <v>81011399</v>
      </c>
      <c r="F344" s="111">
        <v>840213099992</v>
      </c>
      <c r="G344" s="123">
        <v>15.6</v>
      </c>
      <c r="H344" s="110">
        <v>7</v>
      </c>
      <c r="I344" s="113">
        <v>1037</v>
      </c>
    </row>
    <row r="345" spans="1:9" x14ac:dyDescent="0.2">
      <c r="A345" s="101" t="s">
        <v>3402</v>
      </c>
      <c r="B345" s="139" t="s">
        <v>3403</v>
      </c>
      <c r="C345" s="104" t="s">
        <v>3374</v>
      </c>
      <c r="D345" s="104" t="s">
        <v>3404</v>
      </c>
      <c r="E345" s="103">
        <v>81011400</v>
      </c>
      <c r="F345" s="105" t="s">
        <v>3550</v>
      </c>
      <c r="G345" s="114">
        <v>16.7</v>
      </c>
      <c r="H345" s="104">
        <v>7.5</v>
      </c>
      <c r="I345" s="107">
        <v>1087</v>
      </c>
    </row>
    <row r="346" spans="1:9" x14ac:dyDescent="0.2">
      <c r="A346" s="101" t="s">
        <v>3405</v>
      </c>
      <c r="B346" s="139" t="s">
        <v>3406</v>
      </c>
      <c r="C346" s="104" t="s">
        <v>3378</v>
      </c>
      <c r="D346" s="104" t="s">
        <v>3407</v>
      </c>
      <c r="E346" s="103">
        <v>81011401</v>
      </c>
      <c r="F346" s="105" t="s">
        <v>3551</v>
      </c>
      <c r="G346" s="114">
        <v>18.8</v>
      </c>
      <c r="H346" s="104">
        <v>8.5</v>
      </c>
      <c r="I346" s="107">
        <v>1210</v>
      </c>
    </row>
    <row r="347" spans="1:9" x14ac:dyDescent="0.2">
      <c r="A347" s="108" t="s">
        <v>3408</v>
      </c>
      <c r="B347" s="140" t="s">
        <v>3409</v>
      </c>
      <c r="C347" s="110" t="s">
        <v>3410</v>
      </c>
      <c r="D347" s="110" t="s">
        <v>3411</v>
      </c>
      <c r="E347" s="109">
        <v>81011402</v>
      </c>
      <c r="F347" s="110" t="s">
        <v>3552</v>
      </c>
      <c r="G347" s="123">
        <v>21.9</v>
      </c>
      <c r="H347" s="110">
        <v>9.5</v>
      </c>
      <c r="I347" s="113">
        <v>1393</v>
      </c>
    </row>
    <row r="348" spans="1:9" x14ac:dyDescent="0.2">
      <c r="A348" s="135" t="s">
        <v>3412</v>
      </c>
      <c r="B348" s="139"/>
      <c r="C348" s="139"/>
      <c r="D348" s="104"/>
      <c r="E348" s="103"/>
      <c r="F348" s="105"/>
      <c r="G348" s="114"/>
      <c r="H348" s="104"/>
      <c r="I348" s="128"/>
    </row>
    <row r="349" spans="1:9" x14ac:dyDescent="0.2">
      <c r="A349" s="101" t="s">
        <v>3413</v>
      </c>
      <c r="B349" s="139" t="s">
        <v>3414</v>
      </c>
      <c r="C349" s="104" t="s">
        <v>3415</v>
      </c>
      <c r="D349" s="104" t="s">
        <v>3416</v>
      </c>
      <c r="E349" s="103">
        <v>81011403</v>
      </c>
      <c r="F349" s="105" t="s">
        <v>3553</v>
      </c>
      <c r="G349" s="114">
        <v>3.2</v>
      </c>
      <c r="H349" s="104">
        <v>2.5</v>
      </c>
      <c r="I349" s="107">
        <v>430</v>
      </c>
    </row>
    <row r="350" spans="1:9" x14ac:dyDescent="0.2">
      <c r="A350" s="101" t="s">
        <v>3417</v>
      </c>
      <c r="B350" s="139" t="s">
        <v>3330</v>
      </c>
      <c r="C350" s="104" t="s">
        <v>3331</v>
      </c>
      <c r="D350" s="104" t="s">
        <v>3418</v>
      </c>
      <c r="E350" s="103">
        <v>81011404</v>
      </c>
      <c r="F350" s="105" t="s">
        <v>3554</v>
      </c>
      <c r="G350" s="114">
        <v>5.4</v>
      </c>
      <c r="H350" s="104">
        <v>3.5</v>
      </c>
      <c r="I350" s="107">
        <v>559</v>
      </c>
    </row>
    <row r="351" spans="1:9" x14ac:dyDescent="0.2">
      <c r="A351" s="101" t="s">
        <v>3419</v>
      </c>
      <c r="B351" s="139" t="s">
        <v>3391</v>
      </c>
      <c r="C351" s="104" t="s">
        <v>3392</v>
      </c>
      <c r="D351" s="104" t="s">
        <v>3420</v>
      </c>
      <c r="E351" s="103">
        <v>81011406</v>
      </c>
      <c r="F351" s="105" t="s">
        <v>3555</v>
      </c>
      <c r="G351" s="114">
        <v>8.1</v>
      </c>
      <c r="H351" s="104">
        <v>5</v>
      </c>
      <c r="I351" s="107">
        <v>704.5</v>
      </c>
    </row>
    <row r="352" spans="1:9" x14ac:dyDescent="0.2">
      <c r="A352" s="101" t="s">
        <v>3421</v>
      </c>
      <c r="B352" s="139" t="s">
        <v>3357</v>
      </c>
      <c r="C352" s="104" t="s">
        <v>3358</v>
      </c>
      <c r="D352" s="104" t="s">
        <v>3422</v>
      </c>
      <c r="E352" s="103">
        <v>81011407</v>
      </c>
      <c r="F352" s="105" t="s">
        <v>3556</v>
      </c>
      <c r="G352" s="114">
        <v>9.9</v>
      </c>
      <c r="H352" s="104">
        <v>5.5</v>
      </c>
      <c r="I352" s="107">
        <v>835.5</v>
      </c>
    </row>
    <row r="353" spans="1:9" x14ac:dyDescent="0.2">
      <c r="A353" s="108" t="s">
        <v>3423</v>
      </c>
      <c r="B353" s="140" t="s">
        <v>3361</v>
      </c>
      <c r="C353" s="110" t="s">
        <v>3362</v>
      </c>
      <c r="D353" s="110" t="s">
        <v>3424</v>
      </c>
      <c r="E353" s="109">
        <v>81011409</v>
      </c>
      <c r="F353" s="110" t="s">
        <v>3557</v>
      </c>
      <c r="G353" s="123">
        <v>10.8</v>
      </c>
      <c r="H353" s="110">
        <v>6</v>
      </c>
      <c r="I353" s="113">
        <v>886.5</v>
      </c>
    </row>
    <row r="354" spans="1:9" x14ac:dyDescent="0.2">
      <c r="A354" s="101" t="s">
        <v>3425</v>
      </c>
      <c r="B354" s="139" t="s">
        <v>3426</v>
      </c>
      <c r="C354" s="104" t="s">
        <v>3427</v>
      </c>
      <c r="D354" s="104" t="s">
        <v>3428</v>
      </c>
      <c r="E354" s="103">
        <v>81011410</v>
      </c>
      <c r="F354" s="105" t="s">
        <v>3558</v>
      </c>
      <c r="G354" s="114">
        <v>12.6</v>
      </c>
      <c r="H354" s="104">
        <v>7</v>
      </c>
      <c r="I354" s="107">
        <v>991.5</v>
      </c>
    </row>
    <row r="355" spans="1:9" x14ac:dyDescent="0.2">
      <c r="A355" s="101" t="s">
        <v>3429</v>
      </c>
      <c r="B355" s="139" t="s">
        <v>3369</v>
      </c>
      <c r="C355" s="104" t="s">
        <v>3370</v>
      </c>
      <c r="D355" s="104" t="s">
        <v>3430</v>
      </c>
      <c r="E355" s="103">
        <v>81011411</v>
      </c>
      <c r="F355" s="105" t="s">
        <v>3559</v>
      </c>
      <c r="G355" s="114">
        <v>13.5</v>
      </c>
      <c r="H355" s="104">
        <v>7</v>
      </c>
      <c r="I355" s="107">
        <v>1037</v>
      </c>
    </row>
    <row r="356" spans="1:9" x14ac:dyDescent="0.2">
      <c r="A356" s="108" t="s">
        <v>3431</v>
      </c>
      <c r="B356" s="140" t="s">
        <v>3403</v>
      </c>
      <c r="C356" s="110" t="s">
        <v>3374</v>
      </c>
      <c r="D356" s="110" t="s">
        <v>3432</v>
      </c>
      <c r="E356" s="109">
        <v>81011412</v>
      </c>
      <c r="F356" s="110" t="s">
        <v>3560</v>
      </c>
      <c r="G356" s="123">
        <v>14.4</v>
      </c>
      <c r="H356" s="110">
        <v>7.5</v>
      </c>
      <c r="I356" s="113">
        <v>1087</v>
      </c>
    </row>
    <row r="357" spans="1:9" x14ac:dyDescent="0.2">
      <c r="A357" s="101" t="s">
        <v>3433</v>
      </c>
      <c r="B357" s="139" t="s">
        <v>3406</v>
      </c>
      <c r="C357" s="104" t="s">
        <v>3378</v>
      </c>
      <c r="D357" s="104" t="s">
        <v>3434</v>
      </c>
      <c r="E357" s="103">
        <v>81011413</v>
      </c>
      <c r="F357" s="105" t="s">
        <v>3561</v>
      </c>
      <c r="G357" s="114">
        <v>16.2</v>
      </c>
      <c r="H357" s="104">
        <v>8.5</v>
      </c>
      <c r="I357" s="107">
        <v>1210</v>
      </c>
    </row>
    <row r="358" spans="1:9" x14ac:dyDescent="0.2">
      <c r="A358" s="101" t="s">
        <v>3435</v>
      </c>
      <c r="B358" s="139" t="s">
        <v>3409</v>
      </c>
      <c r="C358" s="104" t="s">
        <v>3410</v>
      </c>
      <c r="D358" s="104" t="s">
        <v>3436</v>
      </c>
      <c r="E358" s="103">
        <v>81011414</v>
      </c>
      <c r="F358" s="105" t="s">
        <v>3562</v>
      </c>
      <c r="G358" s="114">
        <v>19</v>
      </c>
      <c r="H358" s="104">
        <v>9.5</v>
      </c>
      <c r="I358" s="107">
        <v>1393</v>
      </c>
    </row>
    <row r="359" spans="1:9" x14ac:dyDescent="0.2">
      <c r="A359" s="108" t="s">
        <v>3437</v>
      </c>
      <c r="B359" s="140" t="s">
        <v>3438</v>
      </c>
      <c r="C359" s="110" t="s">
        <v>3439</v>
      </c>
      <c r="D359" s="110" t="s">
        <v>3440</v>
      </c>
      <c r="E359" s="109">
        <v>81011415</v>
      </c>
      <c r="F359" s="110" t="s">
        <v>3563</v>
      </c>
      <c r="G359" s="123">
        <v>20.8</v>
      </c>
      <c r="H359" s="110">
        <v>10.5</v>
      </c>
      <c r="I359" s="113">
        <v>1521</v>
      </c>
    </row>
    <row r="360" spans="1:9" x14ac:dyDescent="0.2">
      <c r="A360" s="143" t="s">
        <v>3441</v>
      </c>
      <c r="B360" s="101"/>
      <c r="C360" s="101"/>
      <c r="D360" s="101"/>
      <c r="E360" s="101"/>
      <c r="F360" s="104"/>
      <c r="G360" s="101"/>
      <c r="H360" s="101"/>
      <c r="I360" s="101"/>
    </row>
    <row r="361" spans="1:9" x14ac:dyDescent="0.2">
      <c r="A361" s="101"/>
      <c r="B361" s="101"/>
      <c r="C361" s="101"/>
      <c r="D361" s="101"/>
      <c r="E361" s="101"/>
      <c r="F361" s="101"/>
      <c r="G361" s="101"/>
      <c r="H361" s="101"/>
      <c r="I361" s="101"/>
    </row>
    <row r="362" spans="1:9" x14ac:dyDescent="0.2">
      <c r="A362" s="101"/>
      <c r="B362" s="101"/>
      <c r="C362" s="101"/>
      <c r="D362" s="101"/>
      <c r="E362" s="101"/>
      <c r="F362" s="101"/>
      <c r="G362" s="101"/>
      <c r="H362" s="101"/>
      <c r="I362" s="101"/>
    </row>
    <row r="363" spans="1:9" ht="36" x14ac:dyDescent="0.25">
      <c r="A363" s="16" t="s">
        <v>0</v>
      </c>
      <c r="B363" s="16"/>
      <c r="C363" s="16"/>
      <c r="D363" s="16" t="s">
        <v>2</v>
      </c>
      <c r="E363" s="16" t="s">
        <v>3</v>
      </c>
      <c r="F363" s="16" t="s">
        <v>6</v>
      </c>
      <c r="G363" s="16" t="s">
        <v>2549</v>
      </c>
      <c r="H363" s="16" t="s">
        <v>4</v>
      </c>
      <c r="I363" s="16" t="s">
        <v>2550</v>
      </c>
    </row>
    <row r="364" spans="1:9" ht="20.25" x14ac:dyDescent="0.3">
      <c r="A364" s="100" t="s">
        <v>3442</v>
      </c>
      <c r="B364" s="103"/>
      <c r="C364" s="103"/>
      <c r="D364" s="101"/>
      <c r="E364" s="121"/>
      <c r="F364" s="103"/>
      <c r="G364" s="103"/>
      <c r="H364" s="103"/>
      <c r="I364" s="116"/>
    </row>
    <row r="365" spans="1:9" x14ac:dyDescent="0.2">
      <c r="A365" s="101" t="s">
        <v>2511</v>
      </c>
      <c r="B365" s="101"/>
      <c r="C365" s="101"/>
      <c r="D365" s="104">
        <v>300300</v>
      </c>
      <c r="E365" s="103">
        <v>81020614</v>
      </c>
      <c r="F365" s="105">
        <v>840213021405</v>
      </c>
      <c r="G365" s="101"/>
      <c r="H365" s="104">
        <v>4</v>
      </c>
      <c r="I365" s="107">
        <v>2614</v>
      </c>
    </row>
    <row r="366" spans="1:9" x14ac:dyDescent="0.2">
      <c r="A366" s="126" t="s">
        <v>3443</v>
      </c>
      <c r="B366" s="127"/>
      <c r="C366" s="127"/>
      <c r="D366" s="104" t="s">
        <v>3444</v>
      </c>
      <c r="E366" s="103">
        <v>81018840</v>
      </c>
      <c r="F366" s="105">
        <v>840213204341</v>
      </c>
      <c r="G366" s="101"/>
      <c r="H366" s="104">
        <v>1</v>
      </c>
      <c r="I366" s="107">
        <v>584.5</v>
      </c>
    </row>
    <row r="367" spans="1:9" x14ac:dyDescent="0.2">
      <c r="A367" s="126" t="s">
        <v>3445</v>
      </c>
      <c r="B367" s="127"/>
      <c r="C367" s="127"/>
      <c r="D367" s="104">
        <v>300050</v>
      </c>
      <c r="E367" s="103">
        <v>81012215</v>
      </c>
      <c r="F367" s="105" t="s">
        <v>3564</v>
      </c>
      <c r="G367" s="101"/>
      <c r="H367" s="104">
        <v>12</v>
      </c>
      <c r="I367" s="107">
        <v>854</v>
      </c>
    </row>
    <row r="368" spans="1:9" x14ac:dyDescent="0.2">
      <c r="A368" s="126" t="s">
        <v>3446</v>
      </c>
      <c r="B368" s="127"/>
      <c r="C368" s="127"/>
      <c r="D368" s="104">
        <v>300100</v>
      </c>
      <c r="E368" s="103">
        <v>81012216</v>
      </c>
      <c r="F368" s="105">
        <v>840213099688</v>
      </c>
      <c r="G368" s="101"/>
      <c r="H368" s="104">
        <v>14</v>
      </c>
      <c r="I368" s="107">
        <v>1072</v>
      </c>
    </row>
    <row r="369" spans="1:9" x14ac:dyDescent="0.2">
      <c r="A369" s="141" t="s">
        <v>3447</v>
      </c>
      <c r="B369" s="142"/>
      <c r="C369" s="142"/>
      <c r="D369" s="110">
        <v>300200</v>
      </c>
      <c r="E369" s="109">
        <v>81012217</v>
      </c>
      <c r="F369" s="111">
        <v>840213099695</v>
      </c>
      <c r="G369" s="108"/>
      <c r="H369" s="110">
        <v>18</v>
      </c>
      <c r="I369" s="113">
        <v>1516</v>
      </c>
    </row>
    <row r="370" spans="1:9" x14ac:dyDescent="0.2">
      <c r="A370" s="126" t="s">
        <v>3448</v>
      </c>
      <c r="B370" s="127"/>
      <c r="C370" s="127"/>
      <c r="D370" s="104">
        <v>300600</v>
      </c>
      <c r="E370" s="103">
        <v>81011699</v>
      </c>
      <c r="F370" s="105">
        <v>840213099619</v>
      </c>
      <c r="G370" s="101"/>
      <c r="H370" s="104">
        <v>3</v>
      </c>
      <c r="I370" s="107">
        <v>811.5</v>
      </c>
    </row>
    <row r="371" spans="1:9" x14ac:dyDescent="0.2">
      <c r="A371" s="126" t="s">
        <v>3449</v>
      </c>
      <c r="B371" s="127"/>
      <c r="C371" s="127"/>
      <c r="D371" s="104">
        <v>300580</v>
      </c>
      <c r="E371" s="103">
        <v>81014247</v>
      </c>
      <c r="F371" s="105" t="s">
        <v>2530</v>
      </c>
      <c r="G371" s="101"/>
      <c r="H371" s="104">
        <v>3</v>
      </c>
      <c r="I371" s="107">
        <v>907.5</v>
      </c>
    </row>
    <row r="372" spans="1:9" x14ac:dyDescent="0.2">
      <c r="A372" s="141" t="s">
        <v>3450</v>
      </c>
      <c r="B372" s="142"/>
      <c r="C372" s="142"/>
      <c r="D372" s="110">
        <v>300650</v>
      </c>
      <c r="E372" s="109">
        <v>81012360</v>
      </c>
      <c r="F372" s="111">
        <v>840213099626</v>
      </c>
      <c r="G372" s="108"/>
      <c r="H372" s="110">
        <v>1</v>
      </c>
      <c r="I372" s="113">
        <v>317.5</v>
      </c>
    </row>
    <row r="373" spans="1:9" x14ac:dyDescent="0.2">
      <c r="A373" s="126" t="s">
        <v>3451</v>
      </c>
      <c r="B373" s="127"/>
      <c r="C373" s="127"/>
      <c r="D373" s="104">
        <v>300070</v>
      </c>
      <c r="E373" s="103">
        <v>81018904</v>
      </c>
      <c r="F373" s="105" t="s">
        <v>3565</v>
      </c>
      <c r="G373" s="101"/>
      <c r="H373" s="104">
        <v>1</v>
      </c>
      <c r="I373" s="107">
        <v>98</v>
      </c>
    </row>
    <row r="374" spans="1:9" x14ac:dyDescent="0.2">
      <c r="A374" s="141" t="s">
        <v>3452</v>
      </c>
      <c r="B374" s="142"/>
      <c r="C374" s="142"/>
      <c r="D374" s="110">
        <v>300072</v>
      </c>
      <c r="E374" s="109">
        <v>81018905</v>
      </c>
      <c r="F374" s="110" t="s">
        <v>3566</v>
      </c>
      <c r="G374" s="108"/>
      <c r="H374" s="110">
        <v>1</v>
      </c>
      <c r="I374" s="113">
        <v>268.5</v>
      </c>
    </row>
    <row r="375" spans="1:9" x14ac:dyDescent="0.2">
      <c r="A375" s="126" t="s">
        <v>3453</v>
      </c>
      <c r="B375" s="127"/>
      <c r="C375" s="127"/>
      <c r="D375" s="104">
        <v>300090</v>
      </c>
      <c r="E375" s="103">
        <v>81018906</v>
      </c>
      <c r="F375" s="105" t="s">
        <v>3477</v>
      </c>
      <c r="G375" s="101"/>
      <c r="H375" s="104">
        <v>4</v>
      </c>
      <c r="I375" s="107">
        <v>2097</v>
      </c>
    </row>
    <row r="376" spans="1:9" x14ac:dyDescent="0.2">
      <c r="A376" s="126" t="s">
        <v>3454</v>
      </c>
      <c r="B376" s="127"/>
      <c r="C376" s="127"/>
      <c r="D376" s="104">
        <v>300091</v>
      </c>
      <c r="E376" s="103">
        <v>81018907</v>
      </c>
      <c r="F376" s="105" t="s">
        <v>3478</v>
      </c>
      <c r="G376" s="101"/>
      <c r="H376" s="104">
        <v>2</v>
      </c>
      <c r="I376" s="107">
        <v>474.5</v>
      </c>
    </row>
    <row r="377" spans="1:9" x14ac:dyDescent="0.2">
      <c r="A377" s="141" t="s">
        <v>3455</v>
      </c>
      <c r="B377" s="142"/>
      <c r="C377" s="142" t="s">
        <v>16</v>
      </c>
      <c r="D377" s="110">
        <v>300095</v>
      </c>
      <c r="E377" s="109">
        <v>81018908</v>
      </c>
      <c r="F377" s="110" t="s">
        <v>3476</v>
      </c>
      <c r="G377" s="108"/>
      <c r="H377" s="110">
        <v>1</v>
      </c>
      <c r="I377" s="113">
        <v>474.5</v>
      </c>
    </row>
    <row r="378" spans="1:9" x14ac:dyDescent="0.2">
      <c r="A378" s="126" t="s">
        <v>3456</v>
      </c>
      <c r="B378" s="127"/>
      <c r="C378" s="127"/>
      <c r="D378" s="104">
        <v>100123</v>
      </c>
      <c r="E378" s="103">
        <v>81012381</v>
      </c>
      <c r="F378" s="105" t="s">
        <v>2546</v>
      </c>
      <c r="G378" s="101"/>
      <c r="H378" s="104">
        <v>2</v>
      </c>
      <c r="I378" s="107">
        <v>113.5</v>
      </c>
    </row>
    <row r="379" spans="1:9" x14ac:dyDescent="0.2">
      <c r="A379" s="126" t="s">
        <v>3457</v>
      </c>
      <c r="B379" s="127"/>
      <c r="C379" s="127"/>
      <c r="D379" s="104">
        <v>321400</v>
      </c>
      <c r="E379" s="103">
        <v>81012001</v>
      </c>
      <c r="F379" s="105" t="s">
        <v>2534</v>
      </c>
      <c r="G379" s="101"/>
      <c r="H379" s="104">
        <v>1</v>
      </c>
      <c r="I379" s="107">
        <v>14</v>
      </c>
    </row>
    <row r="380" spans="1:9" x14ac:dyDescent="0.2">
      <c r="A380" s="141" t="s">
        <v>3458</v>
      </c>
      <c r="B380" s="142"/>
      <c r="C380" s="142"/>
      <c r="D380" s="110" t="s">
        <v>2536</v>
      </c>
      <c r="E380" s="109">
        <v>81005523</v>
      </c>
      <c r="F380" s="111" t="s">
        <v>2538</v>
      </c>
      <c r="G380" s="108"/>
      <c r="H380" s="110">
        <v>3</v>
      </c>
      <c r="I380" s="113">
        <v>27.5</v>
      </c>
    </row>
    <row r="381" spans="1:9" x14ac:dyDescent="0.2">
      <c r="A381" s="126" t="s">
        <v>3459</v>
      </c>
      <c r="B381" s="127"/>
      <c r="C381" s="127"/>
      <c r="D381" s="104">
        <v>200400</v>
      </c>
      <c r="E381" s="103">
        <v>81012263</v>
      </c>
      <c r="F381" s="105" t="s">
        <v>2542</v>
      </c>
      <c r="G381" s="101"/>
      <c r="H381" s="104">
        <v>1</v>
      </c>
      <c r="I381" s="107">
        <v>49.25</v>
      </c>
    </row>
  </sheetData>
  <autoFilter ref="A1:I449" xr:uid="{FDA733BD-5C15-4B4B-80D0-EA11F4F7707C}"/>
  <printOptions gridLines="1"/>
  <pageMargins left="0.625" right="0.625" top="0.84291666666666698" bottom="0.51" header="0.3" footer="0.3"/>
  <pageSetup scale="62" fitToHeight="0" orientation="portrait" r:id="rId1"/>
  <headerFooter>
    <oddHeader>&amp;L&amp;G&amp;REffective Date: March 23, 2026
REV. 20251216</oddHeader>
    <oddFooter>&amp;LSunTouch.com&amp;C&amp;P</oddFooter>
  </headerFooter>
  <rowBreaks count="2" manualBreakCount="2">
    <brk id="214" max="8" man="1"/>
    <brk id="281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94DC61855BD4FB54A53A6B02FB8B9" ma:contentTypeVersion="14" ma:contentTypeDescription="Create a new document." ma:contentTypeScope="" ma:versionID="4cbf830e8060f127d826d428572676ea">
  <xsd:schema xmlns:xsd="http://www.w3.org/2001/XMLSchema" xmlns:xs="http://www.w3.org/2001/XMLSchema" xmlns:p="http://schemas.microsoft.com/office/2006/metadata/properties" xmlns:ns2="4c6319a1-d11a-4a5a-95e2-558c5a3c1b67" xmlns:ns3="7f53906c-3413-4ea1-b896-8b4dbbba206b" targetNamespace="http://schemas.microsoft.com/office/2006/metadata/properties" ma:root="true" ma:fieldsID="e854b79912b10f0ce638daffb3a4f678" ns2:_="" ns3:_="">
    <xsd:import namespace="4c6319a1-d11a-4a5a-95e2-558c5a3c1b67"/>
    <xsd:import namespace="7f53906c-3413-4ea1-b896-8b4dbbba20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319a1-d11a-4a5a-95e2-558c5a3c1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d313a4d-8f6d-4210-b3dd-4e60c2a98d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3906c-3413-4ea1-b896-8b4dbbba206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ea1c32a-90a5-489c-8771-032993052f5a}" ma:internalName="TaxCatchAll" ma:showField="CatchAllData" ma:web="7f53906c-3413-4ea1-b896-8b4dbbba2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6319a1-d11a-4a5a-95e2-558c5a3c1b67">
      <Terms xmlns="http://schemas.microsoft.com/office/infopath/2007/PartnerControls"/>
    </lcf76f155ced4ddcb4097134ff3c332f>
    <TaxCatchAll xmlns="7f53906c-3413-4ea1-b896-8b4dbbba206b" xsi:nil="true"/>
  </documentManagement>
</p:properties>
</file>

<file path=customXml/itemProps1.xml><?xml version="1.0" encoding="utf-8"?>
<ds:datastoreItem xmlns:ds="http://schemas.openxmlformats.org/officeDocument/2006/customXml" ds:itemID="{5CAE34F3-72A8-4E21-A34D-B2A3CC1386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319a1-d11a-4a5a-95e2-558c5a3c1b67"/>
    <ds:schemaRef ds:uri="7f53906c-3413-4ea1-b896-8b4dbbba20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51B2C5-31AD-45AB-A1FB-72A7E9A197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C2D1C4-4448-44BF-AA34-414A28D139E6}">
  <ds:schemaRefs>
    <ds:schemaRef ds:uri="http://schemas.microsoft.com/office/2006/metadata/properties"/>
    <ds:schemaRef ds:uri="http://schemas.microsoft.com/office/infopath/2007/PartnerControls"/>
    <ds:schemaRef ds:uri="4c6319a1-d11a-4a5a-95e2-558c5a3c1b67"/>
    <ds:schemaRef ds:uri="7f53906c-3413-4ea1-b896-8b4dbbba20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Watts Radiant</vt:lpstr>
      <vt:lpstr>SunTouch Electric</vt:lpstr>
      <vt:lpstr>'SunTouch Electric'!Print_Area</vt:lpstr>
      <vt:lpstr>'Watts Radiant'!Print_Area</vt:lpstr>
      <vt:lpstr>'Watts Radiant'!Print_Titles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Watts Radiant 2017 US Price Book</dc:title>
  <dc:subject/>
  <dc:creator>K</dc:creator>
  <cp:keywords/>
  <dc:description/>
  <cp:lastModifiedBy>Vladyka, Brian</cp:lastModifiedBy>
  <cp:revision/>
  <cp:lastPrinted>2025-05-23T03:00:43Z</cp:lastPrinted>
  <dcterms:created xsi:type="dcterms:W3CDTF">2007-02-01T19:54:24Z</dcterms:created>
  <dcterms:modified xsi:type="dcterms:W3CDTF">2025-12-16T23:43:22Z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0x0101001AB94DC61855BD4FB54A53A6B02FB8B9</vt:lpwstr>
  </property>
  <property fmtid="{D5CDD505-2E9C-101B-9397-08002B2CF9AE}" pid="5" name="MediaServiceImageTags">
    <vt:lpwstr/>
  </property>
</Properties>
</file>